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827"/>
  <workbookPr/>
  <mc:AlternateContent xmlns:mc="http://schemas.openxmlformats.org/markup-compatibility/2006">
    <mc:Choice Requires="x15">
      <x15ac:absPath xmlns:x15ac="http://schemas.microsoft.com/office/spreadsheetml/2010/11/ac" url="C:\Users\user\Desktop\Simona\2026\01 Jednostavna nabava\6 Nabava i ugradnja sustava tehničke zaštite za studentski dom u Koprivnici\"/>
    </mc:Choice>
  </mc:AlternateContent>
  <xr:revisionPtr revIDLastSave="0" documentId="13_ncr:1_{B24C2F23-FBFC-4C6D-B239-DD3C377DFD8E}" xr6:coauthVersionLast="37" xr6:coauthVersionMax="37" xr10:uidLastSave="{00000000-0000-0000-0000-000000000000}"/>
  <bookViews>
    <workbookView xWindow="0" yWindow="0" windowWidth="28800" windowHeight="11025" xr2:uid="{4EFA2BD2-ACF0-4A73-B25C-20F9B454091A}"/>
  </bookViews>
  <sheets>
    <sheet name="studentski dom" sheetId="2" r:id="rId1"/>
  </sheets>
  <definedNames>
    <definedName name="_xlnm.Print_Area" localSheetId="0">'studentski dom'!$A$1:$F$90</definedName>
  </definedNames>
  <calcPr calcId="179021"/>
  <extLst>
    <ext xmlns:loext="http://schemas.libreoffice.org/" uri="{7626C862-2A13-11E5-B345-FEFF819CDC9F}">
      <loext:extCalcPr stringRefSyntax="CalcA1ExcelA1"/>
    </ext>
  </extLst>
</workbook>
</file>

<file path=xl/calcChain.xml><?xml version="1.0" encoding="utf-8"?>
<calcChain xmlns="http://schemas.openxmlformats.org/spreadsheetml/2006/main">
  <c r="F65" i="2" l="1"/>
  <c r="F63" i="2"/>
  <c r="F13" i="2" l="1"/>
  <c r="F15" i="2"/>
  <c r="F17" i="2"/>
  <c r="F19" i="2"/>
  <c r="F21" i="2"/>
  <c r="F23" i="2"/>
  <c r="F25" i="2"/>
  <c r="F27" i="2"/>
  <c r="F29" i="2"/>
  <c r="F31" i="2"/>
  <c r="F33" i="2"/>
  <c r="F35" i="2"/>
  <c r="F37" i="2"/>
  <c r="F39" i="2"/>
  <c r="F41" i="2"/>
  <c r="F43" i="2"/>
  <c r="D64" i="2"/>
  <c r="F56" i="2"/>
  <c r="F60" i="2"/>
  <c r="F54" i="2"/>
  <c r="F52" i="2"/>
  <c r="F58" i="2"/>
  <c r="F62" i="2"/>
  <c r="F66" i="2"/>
  <c r="F77" i="2"/>
  <c r="F64" i="2" l="1"/>
  <c r="F69" i="2" s="1"/>
  <c r="F85" i="2" s="1"/>
  <c r="F45" i="2"/>
  <c r="F84" i="2" s="1"/>
  <c r="F79" i="2" l="1"/>
  <c r="F86" i="2" s="1"/>
  <c r="F88" i="2" s="1"/>
  <c r="F89" i="2" s="1"/>
  <c r="F90" i="2" s="1"/>
</calcChain>
</file>

<file path=xl/sharedStrings.xml><?xml version="1.0" encoding="utf-8"?>
<sst xmlns="http://schemas.openxmlformats.org/spreadsheetml/2006/main" count="115" uniqueCount="66">
  <si>
    <t>JEDINICA MJERE</t>
  </si>
  <si>
    <t>KOLIČINA</t>
  </si>
  <si>
    <t>kom</t>
  </si>
  <si>
    <t>m</t>
  </si>
  <si>
    <t>1.</t>
  </si>
  <si>
    <t>2.</t>
  </si>
  <si>
    <t>3.</t>
  </si>
  <si>
    <t>4.</t>
  </si>
  <si>
    <t>Obuka korisnika za korištenje sustava videonadzora. korisnika se obučava za pregledavanje snimke,  osnovnom služenju s digitalnim snimačem te za prepoznavanje osnovnih greški na sustavu. Isporuka tiskane upute za rukovanje sustavom na HR jeziku.</t>
  </si>
  <si>
    <t>komp</t>
  </si>
  <si>
    <t>kpl</t>
  </si>
  <si>
    <t>Podešavanje i programiranje IP mrežnog video snimača. Formatiranje tvrdih diskova, spajanje videosignala i napajanja. Podešavanje mrežnih parametara, kompresije video signala, spajanje na lokalnu računalnu mrežu, testiranje pristupa sa radne stanice.</t>
  </si>
  <si>
    <t>Podešavanje i programiranje mrežne IP kamere. Kadriranje i fokusiranje kamere.</t>
  </si>
  <si>
    <t>Podešavanje vidnog polja kamere sa dodatnim korekcijama u noćnom režimu rada kamera, te za vrijeme visokog stupnja osvjetljenosti.</t>
  </si>
  <si>
    <t>PDV (€)</t>
  </si>
  <si>
    <t>UKUPNA CIJENA SA PDV-om (€)</t>
  </si>
  <si>
    <t>REKAPITULACIJA</t>
  </si>
  <si>
    <t>OPIS STAVKE</t>
  </si>
  <si>
    <t>2. SUSTAV PROTUPROVALNE ZAŠTITE</t>
  </si>
  <si>
    <t>1. SUSTAV VIDEO NADZORA</t>
  </si>
  <si>
    <t>UKUPNO SUSTAV PROTUPROVALNE ZAŠTITE :</t>
  </si>
  <si>
    <t>UKUPNO PROJEKTNA DOKUMENTACIJA :</t>
  </si>
  <si>
    <t>Instalacija programske podrške za pristup sustavu i video materijalu na računalo korisnika</t>
  </si>
  <si>
    <t>Dobava, dostava i ugradnja, odgovarajućih razvodnih podnožja za kamere</t>
  </si>
  <si>
    <t>Izvedba kompletne usluge spajanja i puštanja u rad alarmne centrale, uključujući:
– interfacing s postojećom infrastrukturom sustava tehničke zaštite (tipkala, detektori, sirene, signalizacija, komunikatori),
– adresiranje, označavanje i organizaciju zona prema sigurnosnom planu objekta,
– izvedbu i spajanje svih ulazno-izlaznih točaka (NO/NC kontakti, protusabotažne linije),
– povezivanje sa središnjim nadzornim sustavom ili dojavnim uređajem (GPRS/IP komunikator),
– programiranje logike sustava (kašnjenja, particije, pravila aktivacije),
– napajanje sustava iz redundantnog izvora (baterijski backup) i kontrola ispravnosti naponskih razina,
– test funkcionalnosti svih zona i komponenti,
– dokumentiranje priključaka i konfiguracije, uz izradu zapisnika o ispitivanju.
Svi radovi se izvode prema važećim normama i tehničkim propisima uz obavezno vođenje kabelskih trasa u negorivim vodilicama gdje je primjenjivo.</t>
  </si>
  <si>
    <t>Programiranje korisničkih postavki i obuka korisnika za protuprovalni sustav, uključuje definiranje korisničkih računa, dodjelu individualnih prava pristupa (arm/disarm) po zonama u dogovoru s naručiteljem, unos PIN-ova i aktivaciju korisničkih razina s ograničenim ili administratorskim ovlastima.
Obuhvaća edukaciju krajnjih korisnika za pravilno korištenje sustava protuprovale, osnovno upravljanje i navigaciju sučeljem te upravljanje i ispravno reagiranje na uobičajene greške sustava (gubitak napajanja, sabotaža, komunikacijski kvarovi).
U cijenu je uključena i isporuka tiskane korisničke upute na hrvatskom jeziku, s opisom zona, funkcija i postupaka rada.</t>
  </si>
  <si>
    <t>Red. broj</t>
  </si>
  <si>
    <t>JEDINIČNA CIJENA
(EUR)</t>
  </si>
  <si>
    <t>UKUPNO
(EUR)</t>
  </si>
  <si>
    <t>Red. Broj</t>
  </si>
  <si>
    <t>Dobava, dostava i ugradnja sitnog instalacijskog materijala (npr. tipli, vijci, izolacijska traka, vezice…).</t>
  </si>
  <si>
    <t>UKUPNO SUSTAV VIDEO NADZORA:</t>
  </si>
  <si>
    <t>Dobava, dostava i ugradnja, strukturiranih LAN kabela (KABEL S/FTP cat.6 UC400 HS23 4P LSHF ili bolje), uvućeni u  negorive zaštitne CS cijevima fi 20 mm duž potrebnih trasa, uključujući sve pripremne radove prije montaže spuštenog GK stropa.
U cijenu je potrebno uključiti:
– provođenje trasa kabela u koordinaciji s ostalim instalacijama,
– bušenje i osiguravanje prolaza kroz AB stropove i zidove uz obaveznu vatrootpornu zaštitu prodora (gdje je primjenjivo) – certificirano protupožano brtvljenje. 
– ugradnju stropnih sidrenih nosača (tzv. „lastavica“) i ovjesnih elemenata,
'- negorive zaštitne CS cijevima fi 20 mm
– mehaničku zaštitu i fiksaciju CS cijevi u razmaku prema važećim normama,
– točno označavanje trasa i krajnjih točaka,
– završetak svake trase ostavljanjem dovoljne rezerve kabla u predviđenim tehničkim otvorima (npr. iznad spuštenog stropa)
te izvedbu svih radova u skladu s pravilima struke i važećim tehničkim propisima.</t>
  </si>
  <si>
    <t>Dobava, dostava i ugradnja, zidnog nosača za kameru.</t>
  </si>
  <si>
    <t>Napomena: 
U jediničnim cijenama svih ponuđenih stavaka moraju biti obuhvaćeni svi troškovi za potpuno dovršenje predviđenog rada, kao  dobava i  ugradnja  materijala (bez  obzira  na  navod  u  pojedinoj  stavci  troškovnika), konfiguraciju i testiranje sustava te puštanje u rad sa prijevozima i prijenosima, skele, ljestve, radna snaga sa svim dodacima, svi režijski troškovi, društvene obaveze i ostalo tako da je ponuđena cijena konačna. 
Naknadni troškovi, dodatne naplate ili pozivanje na neuključene stavke neće se uvažavati.
Svi korišteni materijali ili oprema moraju imati dokaze o svojstava ugrađenih građevnih proizvoda i dokazu o sukladnosti  ugrađene opreme u skladu s u skladu s važećim Zakonima i Pravilnicima. Nuđena oprema mora imati dokaze tehničkih podataka s kojima se dokazuju tehnički navodi troškovnika iz kojih je jasno vidljivo da ponuđena oprema udovoljava svim traženim tehničkim uvjetima. Prethodno navedeni dokumenti dokaza kvalitete dostavljaju se na uvid naručitelju sa dostavom ponude i bitni su prilikom odabira izvođača.</t>
  </si>
  <si>
    <t>GRAĐEVINA:  Sveučilište Sjever, Studentski dom</t>
  </si>
  <si>
    <t>TROŠKOVNIK SUSTAVA TEHNIČKE ZAŠTITE
ZGRADE STUDENTSKOG DOMA</t>
  </si>
  <si>
    <t>Dobava, dostava i ugradnja i podešavanje, 64-kanalni 4K NVR , 16Mpx max rezolucija, 8x SATA HDD do 10TB, 1 x eSATA, H.265+, propusnost ulazna/izlazna 320MbpsMbps, napajanje 100-240VAC, potrošnja 80 W</t>
  </si>
  <si>
    <t>Dobava, dostava i ugradnja, diska za pohranu video sadržaja kapaciteta 10TB, 3.5"/SATA 6Gb/s, komplet sa svim spojnim i montažnim materijalom.</t>
  </si>
  <si>
    <t>Dobava, dobava i ugradnja, POE preklopnika 16 PoE priključka 100 Mbps, 2x gigabitni priključci, IEEE 802.3at/af/b, Do 250 m prijenos, PoE Power Budget 250W,  komplet sa naponskim kabelom i svim spojnim i montažnim materijalom.</t>
  </si>
  <si>
    <t>Dobava, dostava i ugradnja, unutarnje kamere 6MP - turret IP video kamera, kompresija H.264, MJPEG, H.265, H.264+, H.265+, objektiv 2.8 mm - 12 mm moto-zoom, True WDR, IR LED dometa min. 30-50m, napajanje 12VDC / PoE, IP67.</t>
  </si>
  <si>
    <t>Dobava, dostava i ugradnja, vanjske kamere 8MP - bullet IP video kamera, kompresija H.264, H.265, H.264+, H.265+, objektiv 2.8 mm - 12 mm moto-zoom, True WDR, IR LED dometa min. 30-50m, napajanje 12VDC / PoE, IP67.</t>
  </si>
  <si>
    <t>Dobava, dostava i montaža 19” komunikacijskog ormara, zidne izvedbe,  (min. 4U), namijenjenog za smještaj pasivne i aktivne mrežne opreme u manjim sustavima. Ormar je izveden od čeličnog lima s prednjim staklenim vratima na zaključavanje, bočnim ventilacijskim otvorima i stražnjim fiksacijskim pločama za montažu na zid.
Uključena dodatna oprema:
– 1x fiksna montažna polica,
– 1x PDU (naponska letva s min. 4 utičnice),
– 1x patch panel 10” (min. 12 portova, CAT6) s označenim portovima,
– komplet vijaka, nosača i uzemljenja,
– profesionalna montaža, uredno kabliranje i terminacija unutar ormara,
– označavanje priključaka i priprema za povezivanje s ostatkom sustava.
Ormar mora biti adekvatno uzemljen i izveden u skladu s tehničkim normama za mrežne instalacije.
LOKACIJA: PRIZEMLJE + 1. KAT + 2. KAT SPREMIŠTE</t>
  </si>
  <si>
    <t>Dobava, dostava i montaža 19" komunikacijskog ormara (min. 600x600 mm) – 7U, zidne izvedbe, s uključenom opremom i priborom:
– 1x PDU (Power Distribution Unit) s min. 6 utičnica i zaštitom,
– 1x montažna polica za smještaj aktivne opreme,
– min. 1x patch panela (24 porta, CAT6 SFTP) s označavanjem portova,
– sustavom za uzemljenje, vođenje kabela (horizontalne i vertikalne vodilice),
– zatvorenim bočnim i stražnjim stjenkama, ventilacijskim perforacijama i mogućnošću zaključavanja (ključ/brava),
– kompletno kabliranje unutar ormara s urednim terminiranjem i označavanjem priključaka.
U cijenu je uključena montaža na lokaciji, pozicioniranje, nivelacija i mehaničko učvršćivanje ormara, kao i funkcionalna priprema za povezivanje s vanjskom infrastrukturom.
LOKACIJA: PRIZEMLJE ENERGANA</t>
  </si>
  <si>
    <t>Dobava, dostava i ugradnja, Bežična tipkovnica, omogućeno uključivanje sustava, djelomično uključenje sustava, isključenje sustava i panik dojava. LED signalizacija</t>
  </si>
  <si>
    <t>Dobava, dostava i ugradnja, Bežični kombinirani PIR + MW detektor pokreta dometa 12m@85°, neosjetljiv na kućne ljubimce do 20 kg i visine do 50cm. Bijele boje</t>
  </si>
  <si>
    <t>Dobava, dostava i ugradnja, Bežični kombinirani PIR detektor pokreta dometa 12m@85°, neosjetljiv na kućne ljubimce do 20 kg i visine do 50cm. Bijele boje</t>
  </si>
  <si>
    <t>Dobava, dostava i ugradnja bežične vanjske sirene podesive glasnoće od 85 do 113 dB@1m sa LED notifikacijom i ugrađenom akcelometarskom tamper zaštitom, baterijsko napajanje, opcija vanjski 12VDC izvor napajanja. Bijele boje</t>
  </si>
  <si>
    <t>Bežična unutarnja sirena podesive glasnoće od 81 do 105 dB@1m sa LED signalizacijom. Bijele boje</t>
  </si>
  <si>
    <t>Usluga izrade projekta izvedenog stanja sustava tehničke zaštite, u skladu s važećim zakonodavstvom i tehničkim propisima, uključujući:
– prikaz svih stvarno izvedenih pozicija elemenata sustava protuprovale, videonadzora, kontrole pristupa, portafona i ostalih podsustava,
– unos oznaka zona, brojeva uređaja i priključnih točaka u situacijsku podlogu,
– izradu shema povezivanja, blok dijagrama 
– ažuriranje svih izmjena u odnosu na tehničko rješenje investitora,
– isporuku dokumentacije u 2 ovjerena tiskana primjerka..
Dokumentacija mora biti pregledna, tehnički točna i usklađena s fizičkim stanjem na terenu. Uključena je i tehnička primopredaja dokumentacije investitoru uz mogućnost dodatnih korekcija na zahtjev naručitelja.</t>
  </si>
  <si>
    <t>3. PROJEKTNA DOKUMENTACIJA</t>
  </si>
  <si>
    <t xml:space="preserve">Dobava, dostava i ugradnja i podešavanje,  bežićne alarmne centrale, omogućeno dodavanje i rad do 100 bežičnih uređaja, 9 particija, max 50 korisnika, Ugrađena back-up baterija. </t>
  </si>
  <si>
    <t>UKUPNA CIJENA SUSTAVA TEHNIČKE ZAŠTITE (€, bez PDV-a )</t>
  </si>
  <si>
    <t>Dobava, dostava i ugradnja, pojačivaća signala bežićnih detektora, pojačava signal do 2X bežićno ili putem LAN konekcije, ugrađen back-up Li-Ion 2A baterija.</t>
  </si>
  <si>
    <t>5.</t>
  </si>
  <si>
    <t>6.</t>
  </si>
  <si>
    <t>7.</t>
  </si>
  <si>
    <t>8.</t>
  </si>
  <si>
    <t>9.</t>
  </si>
  <si>
    <t>10.</t>
  </si>
  <si>
    <t>11.</t>
  </si>
  <si>
    <t>12.</t>
  </si>
  <si>
    <t>13.</t>
  </si>
  <si>
    <t>14.</t>
  </si>
  <si>
    <t>15.</t>
  </si>
  <si>
    <t>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</si>
</sst>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0"/>
      <name val="Arial"/>
      <family val="2"/>
      <charset val="238"/>
    </font>
    <font>
      <b/>
      <sz val="24"/>
      <color rgb="FF000000"/>
      <name val="Arial"/>
      <family val="2"/>
      <charset val="238"/>
    </font>
    <font>
      <sz val="18"/>
      <color rgb="FF000000"/>
      <name val="Arial"/>
      <family val="2"/>
      <charset val="238"/>
    </font>
    <font>
      <sz val="12"/>
      <color rgb="FF000000"/>
      <name val="Arial"/>
      <family val="2"/>
      <charset val="238"/>
    </font>
    <font>
      <sz val="10"/>
      <color rgb="FF333333"/>
      <name val="Arial"/>
      <family val="2"/>
      <charset val="238"/>
    </font>
    <font>
      <i/>
      <sz val="10"/>
      <color rgb="FF808080"/>
      <name val="Arial"/>
      <family val="2"/>
      <charset val="238"/>
    </font>
    <font>
      <u/>
      <sz val="10"/>
      <color rgb="FF0000EE"/>
      <name val="Arial"/>
      <family val="2"/>
      <charset val="238"/>
    </font>
    <font>
      <sz val="10"/>
      <color rgb="FF006600"/>
      <name val="Arial"/>
      <family val="2"/>
      <charset val="238"/>
    </font>
    <font>
      <sz val="10"/>
      <color rgb="FF996600"/>
      <name val="Arial"/>
      <family val="2"/>
      <charset val="238"/>
    </font>
    <font>
      <sz val="10"/>
      <color rgb="FFCC0000"/>
      <name val="Arial"/>
      <family val="2"/>
      <charset val="238"/>
    </font>
    <font>
      <b/>
      <sz val="10"/>
      <color rgb="FFFFFFFF"/>
      <name val="Arial"/>
      <family val="2"/>
      <charset val="238"/>
    </font>
    <font>
      <b/>
      <sz val="10"/>
      <color rgb="FF000000"/>
      <name val="Arial"/>
      <family val="2"/>
      <charset val="238"/>
    </font>
    <font>
      <sz val="10"/>
      <color rgb="FFFFFFFF"/>
      <name val="Arial"/>
      <family val="2"/>
      <charset val="238"/>
    </font>
    <font>
      <sz val="10"/>
      <name val="Arial"/>
      <family val="2"/>
      <charset val="238"/>
    </font>
    <font>
      <b/>
      <sz val="12"/>
      <name val="Arial"/>
      <family val="2"/>
      <charset val="238"/>
    </font>
    <font>
      <b/>
      <sz val="9"/>
      <name val="Arial"/>
      <family val="2"/>
      <charset val="238"/>
    </font>
    <font>
      <sz val="8"/>
      <name val="Arial"/>
      <family val="2"/>
      <charset val="238"/>
    </font>
    <font>
      <b/>
      <sz val="10"/>
      <name val="Arial"/>
      <family val="2"/>
      <charset val="238"/>
    </font>
    <font>
      <sz val="9"/>
      <name val="Arial"/>
      <family val="2"/>
      <charset val="238"/>
    </font>
    <font>
      <b/>
      <sz val="11"/>
      <name val="Arial"/>
      <family val="2"/>
      <charset val="238"/>
    </font>
    <font>
      <b/>
      <sz val="8"/>
      <name val="Arial"/>
      <family val="2"/>
      <charset val="238"/>
    </font>
    <font>
      <sz val="9"/>
      <color rgb="FFFF0000"/>
      <name val="Arial"/>
      <family val="2"/>
      <charset val="238"/>
    </font>
    <font>
      <b/>
      <sz val="10"/>
      <color rgb="FFFF0000"/>
      <name val="Arial"/>
      <family val="2"/>
      <charset val="238"/>
    </font>
    <font>
      <sz val="11"/>
      <name val="Arial"/>
      <family val="2"/>
      <charset val="238"/>
    </font>
  </fonts>
  <fills count="10">
    <fill>
      <patternFill patternType="none"/>
    </fill>
    <fill>
      <patternFill patternType="gray125"/>
    </fill>
    <fill>
      <patternFill patternType="solid">
        <fgColor rgb="FFFFFFCC"/>
        <bgColor rgb="FFFFFFFF"/>
      </patternFill>
    </fill>
    <fill>
      <patternFill patternType="solid">
        <fgColor rgb="FFCCFFCC"/>
        <bgColor rgb="FFCCFFFF"/>
      </patternFill>
    </fill>
    <fill>
      <patternFill patternType="solid">
        <fgColor rgb="FFFFCCCC"/>
        <bgColor rgb="FFDDDDDD"/>
      </patternFill>
    </fill>
    <fill>
      <patternFill patternType="solid">
        <fgColor rgb="FFCC0000"/>
        <bgColor rgb="FF800000"/>
      </patternFill>
    </fill>
    <fill>
      <patternFill patternType="solid">
        <fgColor rgb="FF000000"/>
        <bgColor rgb="FF003300"/>
      </patternFill>
    </fill>
    <fill>
      <patternFill patternType="solid">
        <fgColor rgb="FF808080"/>
        <bgColor rgb="FF969696"/>
      </patternFill>
    </fill>
    <fill>
      <patternFill patternType="solid">
        <fgColor rgb="FFDDDDDD"/>
        <bgColor rgb="FFFFCCCC"/>
      </patternFill>
    </fill>
    <fill>
      <patternFill patternType="solid">
        <fgColor theme="0" tint="-0.14999847407452621"/>
        <bgColor indexed="64"/>
      </patternFill>
    </fill>
  </fills>
  <borders count="7">
    <border>
      <left/>
      <right/>
      <top/>
      <bottom/>
      <diagonal/>
    </border>
    <border>
      <left style="thin">
        <color rgb="FF808080"/>
      </left>
      <right style="thin">
        <color rgb="FF808080"/>
      </right>
      <top style="thin">
        <color rgb="FF808080"/>
      </top>
      <bottom style="thin">
        <color rgb="FF808080"/>
      </bottom>
      <diagonal/>
    </border>
    <border>
      <left/>
      <right/>
      <top style="thin">
        <color auto="1"/>
      </top>
      <bottom style="thin">
        <color auto="1"/>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bottom style="double">
        <color indexed="64"/>
      </bottom>
      <diagonal/>
    </border>
    <border>
      <left/>
      <right/>
      <top style="thin">
        <color auto="1"/>
      </top>
      <bottom style="double">
        <color indexed="64"/>
      </bottom>
      <diagonal/>
    </border>
  </borders>
  <cellStyleXfs count="18">
    <xf numFmtId="0" fontId="0" fillId="0" borderId="0"/>
    <xf numFmtId="0" fontId="1" fillId="0" borderId="0" applyBorder="0" applyAlignment="0" applyProtection="0"/>
    <xf numFmtId="0" fontId="2" fillId="0" borderId="0" applyBorder="0" applyAlignment="0" applyProtection="0"/>
    <xf numFmtId="0" fontId="3" fillId="0" borderId="0" applyBorder="0" applyAlignment="0" applyProtection="0"/>
    <xf numFmtId="0" fontId="13" fillId="0" borderId="0" applyFont="0" applyBorder="0" applyAlignment="0" applyProtection="0"/>
    <xf numFmtId="0" fontId="4" fillId="2" borderId="1" applyAlignment="0" applyProtection="0"/>
    <xf numFmtId="0" fontId="5" fillId="0" borderId="0" applyBorder="0" applyAlignment="0" applyProtection="0"/>
    <xf numFmtId="0" fontId="6" fillId="0" borderId="0" applyBorder="0" applyAlignment="0" applyProtection="0"/>
    <xf numFmtId="0" fontId="13" fillId="0" borderId="0" applyFont="0" applyBorder="0" applyAlignment="0" applyProtection="0"/>
    <xf numFmtId="0" fontId="7" fillId="3" borderId="0" applyBorder="0" applyAlignment="0" applyProtection="0"/>
    <xf numFmtId="0" fontId="8" fillId="2" borderId="0" applyBorder="0" applyAlignment="0" applyProtection="0"/>
    <xf numFmtId="0" fontId="9" fillId="4" borderId="0" applyBorder="0" applyAlignment="0" applyProtection="0"/>
    <xf numFmtId="0" fontId="9" fillId="0" borderId="0" applyBorder="0" applyAlignment="0" applyProtection="0"/>
    <xf numFmtId="0" fontId="10" fillId="5" borderId="0" applyBorder="0" applyAlignment="0" applyProtection="0"/>
    <xf numFmtId="0" fontId="11" fillId="0" borderId="0" applyBorder="0" applyAlignment="0" applyProtection="0"/>
    <xf numFmtId="0" fontId="12" fillId="6" borderId="0" applyBorder="0" applyAlignment="0" applyProtection="0"/>
    <xf numFmtId="0" fontId="12" fillId="7" borderId="0" applyBorder="0" applyAlignment="0" applyProtection="0"/>
    <xf numFmtId="0" fontId="11" fillId="8" borderId="0" applyBorder="0" applyAlignment="0" applyProtection="0"/>
  </cellStyleXfs>
  <cellXfs count="70">
    <xf numFmtId="0" fontId="0" fillId="0" borderId="0" xfId="0"/>
    <xf numFmtId="0" fontId="0" fillId="0" borderId="0" xfId="0" applyAlignment="1">
      <alignment horizontal="center" vertical="top" wrapText="1"/>
    </xf>
    <xf numFmtId="0" fontId="15" fillId="0" borderId="0" xfId="0" applyFont="1" applyAlignment="1">
      <alignment horizontal="center" wrapText="1"/>
    </xf>
    <xf numFmtId="0" fontId="16" fillId="0" borderId="0" xfId="0" applyFont="1" applyAlignment="1">
      <alignment horizontal="center" wrapText="1"/>
    </xf>
    <xf numFmtId="4" fontId="0" fillId="0" borderId="0" xfId="0" applyNumberFormat="1" applyAlignment="1">
      <alignment horizontal="center" wrapText="1"/>
    </xf>
    <xf numFmtId="4" fontId="0" fillId="0" borderId="0" xfId="0" applyNumberFormat="1" applyAlignment="1">
      <alignment horizontal="right" wrapText="1"/>
    </xf>
    <xf numFmtId="4" fontId="0" fillId="0" borderId="0" xfId="0" applyNumberFormat="1" applyAlignment="1">
      <alignment horizontal="right"/>
    </xf>
    <xf numFmtId="0" fontId="18" fillId="0" borderId="0" xfId="0" applyFont="1" applyAlignment="1">
      <alignment wrapText="1"/>
    </xf>
    <xf numFmtId="4" fontId="16" fillId="0" borderId="0" xfId="0" applyNumberFormat="1" applyFont="1" applyAlignment="1">
      <alignment horizontal="center" wrapText="1"/>
    </xf>
    <xf numFmtId="4" fontId="16" fillId="0" borderId="0" xfId="0" applyNumberFormat="1" applyFont="1" applyAlignment="1">
      <alignment horizontal="right" wrapText="1"/>
    </xf>
    <xf numFmtId="4" fontId="16" fillId="0" borderId="0" xfId="0" applyNumberFormat="1" applyFont="1" applyAlignment="1">
      <alignment horizontal="right"/>
    </xf>
    <xf numFmtId="0" fontId="17" fillId="0" borderId="0" xfId="0" applyFont="1"/>
    <xf numFmtId="0" fontId="18" fillId="0" borderId="0" xfId="0" applyFont="1" applyAlignment="1">
      <alignment horizontal="center" vertical="top" wrapText="1"/>
    </xf>
    <xf numFmtId="4" fontId="18" fillId="0" borderId="0" xfId="0" applyNumberFormat="1" applyFont="1" applyAlignment="1">
      <alignment horizontal="right" wrapText="1"/>
    </xf>
    <xf numFmtId="4" fontId="18" fillId="0" borderId="0" xfId="0" applyNumberFormat="1" applyFont="1" applyAlignment="1">
      <alignment horizontal="right"/>
    </xf>
    <xf numFmtId="0" fontId="19" fillId="0" borderId="0" xfId="0" applyFont="1"/>
    <xf numFmtId="0" fontId="18" fillId="0" borderId="0" xfId="0" applyFont="1" applyAlignment="1">
      <alignment horizontal="center" wrapText="1"/>
    </xf>
    <xf numFmtId="4" fontId="18" fillId="0" borderId="0" xfId="0" applyNumberFormat="1" applyFont="1" applyAlignment="1">
      <alignment horizontal="center" wrapText="1"/>
    </xf>
    <xf numFmtId="0" fontId="20" fillId="0" borderId="3" xfId="0" applyFont="1" applyBorder="1" applyAlignment="1">
      <alignment horizontal="center" vertical="center" wrapText="1"/>
    </xf>
    <xf numFmtId="4" fontId="20" fillId="0" borderId="3" xfId="0" applyNumberFormat="1" applyFont="1" applyBorder="1" applyAlignment="1">
      <alignment horizontal="center" vertical="center" wrapText="1"/>
    </xf>
    <xf numFmtId="0" fontId="18" fillId="0" borderId="0" xfId="0" quotePrefix="1" applyFont="1" applyAlignment="1">
      <alignment vertical="top" wrapText="1"/>
    </xf>
    <xf numFmtId="0" fontId="18" fillId="0" borderId="0" xfId="0" applyFont="1" applyAlignment="1">
      <alignment vertical="top" wrapText="1"/>
    </xf>
    <xf numFmtId="4" fontId="17" fillId="0" borderId="0" xfId="0" applyNumberFormat="1" applyFont="1"/>
    <xf numFmtId="0" fontId="19" fillId="0" borderId="2" xfId="0" applyFont="1" applyBorder="1" applyAlignment="1">
      <alignment vertical="center"/>
    </xf>
    <xf numFmtId="0" fontId="22" fillId="0" borderId="0" xfId="0" applyFont="1"/>
    <xf numFmtId="4" fontId="0" fillId="0" borderId="0" xfId="0" applyNumberFormat="1"/>
    <xf numFmtId="4" fontId="23" fillId="0" borderId="0" xfId="0" applyNumberFormat="1" applyFont="1"/>
    <xf numFmtId="4" fontId="19" fillId="0" borderId="0" xfId="0" applyNumberFormat="1" applyFont="1"/>
    <xf numFmtId="0" fontId="23" fillId="0" borderId="0" xfId="0" applyFont="1"/>
    <xf numFmtId="0" fontId="18" fillId="0" borderId="5" xfId="0" applyFont="1" applyBorder="1" applyAlignment="1">
      <alignment horizontal="center" vertical="top" wrapText="1"/>
    </xf>
    <xf numFmtId="0" fontId="21" fillId="0" borderId="5" xfId="0" applyFont="1" applyBorder="1" applyAlignment="1">
      <alignment horizontal="center" vertical="top" wrapText="1"/>
    </xf>
    <xf numFmtId="0" fontId="21" fillId="0" borderId="5" xfId="0" applyFont="1" applyBorder="1" applyAlignment="1">
      <alignment wrapText="1"/>
    </xf>
    <xf numFmtId="0" fontId="21" fillId="0" borderId="5" xfId="0" applyFont="1" applyBorder="1" applyAlignment="1">
      <alignment horizontal="center" wrapText="1"/>
    </xf>
    <xf numFmtId="4" fontId="21" fillId="0" borderId="5" xfId="0" applyNumberFormat="1" applyFont="1" applyBorder="1" applyAlignment="1">
      <alignment horizontal="center" wrapText="1"/>
    </xf>
    <xf numFmtId="4" fontId="21" fillId="0" borderId="5" xfId="0" applyNumberFormat="1" applyFont="1" applyBorder="1" applyAlignment="1">
      <alignment horizontal="right" wrapText="1"/>
    </xf>
    <xf numFmtId="4" fontId="21" fillId="0" borderId="5" xfId="0" applyNumberFormat="1" applyFont="1" applyBorder="1" applyAlignment="1">
      <alignment horizontal="right"/>
    </xf>
    <xf numFmtId="0" fontId="17" fillId="0" borderId="5" xfId="0" applyFont="1" applyBorder="1"/>
    <xf numFmtId="4" fontId="17" fillId="0" borderId="5" xfId="0" applyNumberFormat="1" applyFont="1" applyBorder="1"/>
    <xf numFmtId="0" fontId="17" fillId="0" borderId="2" xfId="0" applyFont="1" applyBorder="1" applyAlignment="1">
      <alignment vertical="center"/>
    </xf>
    <xf numFmtId="4" fontId="17" fillId="0" borderId="2" xfId="0" applyNumberFormat="1" applyFont="1" applyBorder="1" applyAlignment="1">
      <alignment horizontal="right" vertical="center"/>
    </xf>
    <xf numFmtId="0" fontId="17" fillId="0" borderId="4" xfId="0" applyFont="1" applyBorder="1" applyAlignment="1">
      <alignment vertical="center"/>
    </xf>
    <xf numFmtId="4" fontId="17" fillId="0" borderId="4" xfId="0" applyNumberFormat="1" applyFont="1" applyBorder="1" applyAlignment="1">
      <alignment horizontal="right" vertical="center"/>
    </xf>
    <xf numFmtId="0" fontId="0" fillId="0" borderId="0" xfId="0" applyAlignment="1">
      <alignment wrapText="1"/>
    </xf>
    <xf numFmtId="0" fontId="0" fillId="0" borderId="0" xfId="0" applyAlignment="1">
      <alignment horizontal="center" wrapText="1"/>
    </xf>
    <xf numFmtId="0" fontId="17" fillId="0" borderId="2" xfId="0" applyFont="1" applyBorder="1" applyAlignment="1">
      <alignment horizontal="center" vertical="center"/>
    </xf>
    <xf numFmtId="4" fontId="17" fillId="0" borderId="2" xfId="0" applyNumberFormat="1" applyFont="1" applyBorder="1" applyAlignment="1">
      <alignment horizontal="center" vertical="center"/>
    </xf>
    <xf numFmtId="4" fontId="17" fillId="0" borderId="2" xfId="0" applyNumberFormat="1" applyFont="1" applyBorder="1" applyAlignment="1">
      <alignment horizontal="right" vertical="center" wrapText="1"/>
    </xf>
    <xf numFmtId="0" fontId="17" fillId="0" borderId="4" xfId="0" applyFont="1" applyBorder="1" applyAlignment="1">
      <alignment vertical="center" wrapText="1"/>
    </xf>
    <xf numFmtId="0" fontId="17" fillId="0" borderId="4" xfId="0" applyFont="1" applyBorder="1" applyAlignment="1">
      <alignment horizontal="center" vertical="center" wrapText="1"/>
    </xf>
    <xf numFmtId="4" fontId="17" fillId="0" borderId="4" xfId="0" applyNumberFormat="1" applyFont="1" applyBorder="1" applyAlignment="1">
      <alignment horizontal="center" vertical="center" wrapText="1"/>
    </xf>
    <xf numFmtId="4" fontId="17" fillId="0" borderId="4" xfId="0" applyNumberFormat="1" applyFont="1" applyBorder="1" applyAlignment="1">
      <alignment horizontal="right" vertical="center" wrapText="1"/>
    </xf>
    <xf numFmtId="0" fontId="0" fillId="0" borderId="6" xfId="0" applyBorder="1" applyAlignment="1">
      <alignment vertical="center"/>
    </xf>
    <xf numFmtId="0" fontId="0" fillId="0" borderId="6" xfId="0" applyBorder="1" applyAlignment="1">
      <alignment horizontal="center" vertical="center"/>
    </xf>
    <xf numFmtId="4" fontId="0" fillId="0" borderId="6" xfId="0" applyNumberFormat="1" applyBorder="1" applyAlignment="1">
      <alignment horizontal="center" vertical="center"/>
    </xf>
    <xf numFmtId="4" fontId="0" fillId="0" borderId="6" xfId="0" applyNumberFormat="1" applyBorder="1" applyAlignment="1">
      <alignment horizontal="right" vertical="center" wrapText="1"/>
    </xf>
    <xf numFmtId="4" fontId="0" fillId="0" borderId="6" xfId="0" applyNumberFormat="1" applyBorder="1" applyAlignment="1">
      <alignment horizontal="right" vertical="center"/>
    </xf>
    <xf numFmtId="0" fontId="17" fillId="9" borderId="4" xfId="0" applyFont="1" applyFill="1" applyBorder="1"/>
    <xf numFmtId="0" fontId="17" fillId="9" borderId="4" xfId="0" applyFont="1" applyFill="1" applyBorder="1" applyAlignment="1">
      <alignment horizontal="center" vertical="top" wrapText="1"/>
    </xf>
    <xf numFmtId="0" fontId="17" fillId="9" borderId="4" xfId="0" applyFont="1" applyFill="1" applyBorder="1" applyAlignment="1">
      <alignment wrapText="1"/>
    </xf>
    <xf numFmtId="0" fontId="17" fillId="9" borderId="4" xfId="0" applyFont="1" applyFill="1" applyBorder="1" applyAlignment="1">
      <alignment horizontal="center" wrapText="1"/>
    </xf>
    <xf numFmtId="4" fontId="17" fillId="9" borderId="4" xfId="0" applyNumberFormat="1" applyFont="1" applyFill="1" applyBorder="1" applyAlignment="1">
      <alignment horizontal="center" wrapText="1"/>
    </xf>
    <xf numFmtId="4" fontId="17" fillId="9" borderId="4" xfId="0" applyNumberFormat="1" applyFont="1" applyFill="1" applyBorder="1" applyAlignment="1">
      <alignment horizontal="right" wrapText="1"/>
    </xf>
    <xf numFmtId="4" fontId="17" fillId="9" borderId="4" xfId="0" applyNumberFormat="1" applyFont="1" applyFill="1" applyBorder="1" applyAlignment="1">
      <alignment horizontal="right"/>
    </xf>
    <xf numFmtId="0" fontId="19" fillId="9" borderId="2" xfId="0" applyFont="1" applyFill="1" applyBorder="1" applyAlignment="1">
      <alignment vertical="center"/>
    </xf>
    <xf numFmtId="0" fontId="0" fillId="9" borderId="4" xfId="0" applyFill="1" applyBorder="1" applyAlignment="1">
      <alignment horizontal="center" vertical="top" wrapText="1"/>
    </xf>
    <xf numFmtId="4" fontId="16" fillId="9" borderId="4" xfId="0" applyNumberFormat="1" applyFont="1" applyFill="1" applyBorder="1" applyAlignment="1">
      <alignment horizontal="right" wrapText="1"/>
    </xf>
    <xf numFmtId="4" fontId="16" fillId="9" borderId="4" xfId="0" applyNumberFormat="1" applyFont="1" applyFill="1" applyBorder="1" applyAlignment="1">
      <alignment horizontal="right"/>
    </xf>
    <xf numFmtId="4" fontId="15" fillId="0" borderId="0" xfId="0" applyNumberFormat="1" applyFont="1" applyAlignment="1">
      <alignment horizontal="right" wrapText="1"/>
    </xf>
    <xf numFmtId="0" fontId="14" fillId="9" borderId="4" xfId="0" applyFont="1" applyFill="1" applyBorder="1" applyAlignment="1">
      <alignment wrapText="1"/>
    </xf>
    <xf numFmtId="0" fontId="0" fillId="0" borderId="0" xfId="0" applyAlignment="1">
      <alignment horizontal="left" vertical="center" wrapText="1"/>
    </xf>
  </cellXfs>
  <cellStyles count="18">
    <cellStyle name="Accent" xfId="14" xr:uid="{00000000-0005-0000-0000-000000000000}"/>
    <cellStyle name="Accent 1" xfId="15" xr:uid="{00000000-0005-0000-0000-000001000000}"/>
    <cellStyle name="Accent 2" xfId="16" xr:uid="{00000000-0005-0000-0000-000002000000}"/>
    <cellStyle name="Accent 3" xfId="17" xr:uid="{00000000-0005-0000-0000-000003000000}"/>
    <cellStyle name="Bad" xfId="11" xr:uid="{00000000-0005-0000-0000-000004000000}"/>
    <cellStyle name="Error" xfId="13" xr:uid="{00000000-0005-0000-0000-000005000000}"/>
    <cellStyle name="Footnote" xfId="6" xr:uid="{00000000-0005-0000-0000-000006000000}"/>
    <cellStyle name="Good" xfId="9" xr:uid="{00000000-0005-0000-0000-000007000000}"/>
    <cellStyle name="Heading" xfId="1" xr:uid="{00000000-0005-0000-0000-000008000000}"/>
    <cellStyle name="Heading 1" xfId="2" xr:uid="{00000000-0005-0000-0000-000009000000}"/>
    <cellStyle name="Heading 2" xfId="3" xr:uid="{00000000-0005-0000-0000-00000A000000}"/>
    <cellStyle name="Hyperlink" xfId="7" xr:uid="{00000000-0005-0000-0000-00000B000000}"/>
    <cellStyle name="Neutral" xfId="10" xr:uid="{00000000-0005-0000-0000-00000C000000}"/>
    <cellStyle name="Normalno" xfId="0" builtinId="0"/>
    <cellStyle name="Note" xfId="5" xr:uid="{00000000-0005-0000-0000-00000E000000}"/>
    <cellStyle name="Status" xfId="8" xr:uid="{00000000-0005-0000-0000-00000F000000}"/>
    <cellStyle name="Text" xfId="4" xr:uid="{00000000-0005-0000-0000-000010000000}"/>
    <cellStyle name="Warning" xfId="12" xr:uid="{00000000-0005-0000-0000-000011000000}"/>
  </cellStyles>
  <dxfs count="0"/>
  <tableStyles count="0" defaultTableStyle="TableStyleMedium2" defaultPivotStyle="PivotStyleLight16"/>
  <colors>
    <indexedColors>
      <rgbColor rgb="FF000000"/>
      <rgbColor rgb="FFFFFFFF"/>
      <rgbColor rgb="FFCC0000"/>
      <rgbColor rgb="FF00FF00"/>
      <rgbColor rgb="FF0000EE"/>
      <rgbColor rgb="FFFFFF00"/>
      <rgbColor rgb="FFFF00FF"/>
      <rgbColor rgb="FF00FFFF"/>
      <rgbColor rgb="FF800000"/>
      <rgbColor rgb="FF006600"/>
      <rgbColor rgb="FF000080"/>
      <rgbColor rgb="FF996600"/>
      <rgbColor rgb="FF800080"/>
      <rgbColor rgb="FF008080"/>
      <rgbColor rgb="FFC0C0C0"/>
      <rgbColor rgb="FF808080"/>
      <rgbColor rgb="FF9999FF"/>
      <rgbColor rgb="FF993366"/>
      <rgbColor rgb="FFFFFFCC"/>
      <rgbColor rgb="FFCCFFFF"/>
      <rgbColor rgb="FF660066"/>
      <rgbColor rgb="FFFF8080"/>
      <rgbColor rgb="FF0066CC"/>
      <rgbColor rgb="FFDDDDDD"/>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CC"/>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DC98BD-E49E-4345-857E-8BD11F62F11C}">
  <dimension ref="A2:J95"/>
  <sheetViews>
    <sheetView tabSelected="1" view="pageBreakPreview" topLeftCell="A76" zoomScaleNormal="130" zoomScaleSheetLayoutView="100" workbookViewId="0">
      <selection activeCell="B89" sqref="B89"/>
    </sheetView>
  </sheetViews>
  <sheetFormatPr defaultColWidth="9.140625" defaultRowHeight="12.75" x14ac:dyDescent="0.2"/>
  <cols>
    <col min="1" max="1" width="5.140625" style="1" customWidth="1"/>
    <col min="2" max="2" width="38.140625" style="7" customWidth="1"/>
    <col min="3" max="3" width="7.7109375" style="3" customWidth="1"/>
    <col min="4" max="4" width="8.5703125" style="4" customWidth="1"/>
    <col min="5" max="5" width="10" style="5" customWidth="1"/>
    <col min="6" max="6" width="11.85546875" style="6" customWidth="1"/>
  </cols>
  <sheetData>
    <row r="2" spans="1:6" s="28" customFormat="1" ht="17.25" customHeight="1" x14ac:dyDescent="0.25">
      <c r="A2" s="26"/>
      <c r="B2" s="15" t="s">
        <v>35</v>
      </c>
      <c r="C2" s="15"/>
      <c r="D2" s="15"/>
      <c r="E2" s="27"/>
      <c r="F2" s="15"/>
    </row>
    <row r="3" spans="1:6" x14ac:dyDescent="0.2">
      <c r="B3" s="2"/>
    </row>
    <row r="4" spans="1:6" x14ac:dyDescent="0.2">
      <c r="D4" s="8"/>
      <c r="E4" s="9"/>
      <c r="F4" s="10"/>
    </row>
    <row r="5" spans="1:6" s="11" customFormat="1" ht="33.75" customHeight="1" x14ac:dyDescent="0.25">
      <c r="A5" s="64"/>
      <c r="B5" s="68" t="s">
        <v>36</v>
      </c>
      <c r="C5" s="68"/>
      <c r="D5" s="68"/>
      <c r="E5" s="65"/>
      <c r="F5" s="66"/>
    </row>
    <row r="6" spans="1:6" s="11" customFormat="1" ht="12.75" customHeight="1" x14ac:dyDescent="0.2">
      <c r="A6" s="12"/>
      <c r="E6" s="13"/>
      <c r="F6" s="14"/>
    </row>
    <row r="7" spans="1:6" s="11" customFormat="1" ht="192.75" customHeight="1" x14ac:dyDescent="0.2">
      <c r="A7" s="12"/>
      <c r="B7" s="69" t="s">
        <v>34</v>
      </c>
      <c r="C7" s="69"/>
      <c r="D7" s="69"/>
      <c r="E7" s="69"/>
      <c r="F7" s="69"/>
    </row>
    <row r="8" spans="1:6" s="11" customFormat="1" ht="12.75" customHeight="1" x14ac:dyDescent="0.2">
      <c r="A8" s="12"/>
      <c r="E8" s="13"/>
      <c r="F8" s="14"/>
    </row>
    <row r="9" spans="1:6" s="11" customFormat="1" ht="12.75" customHeight="1" x14ac:dyDescent="0.2">
      <c r="A9" s="57"/>
      <c r="B9" s="58" t="s">
        <v>19</v>
      </c>
      <c r="C9" s="59"/>
      <c r="D9" s="60"/>
      <c r="E9" s="61"/>
      <c r="F9" s="62"/>
    </row>
    <row r="10" spans="1:6" s="11" customFormat="1" ht="12.75" customHeight="1" x14ac:dyDescent="0.2">
      <c r="A10" s="12"/>
      <c r="B10" s="7"/>
      <c r="C10" s="16"/>
      <c r="D10" s="17"/>
      <c r="E10" s="13"/>
      <c r="F10" s="14"/>
    </row>
    <row r="11" spans="1:6" s="11" customFormat="1" ht="33.75" x14ac:dyDescent="0.2">
      <c r="A11" s="18" t="s">
        <v>26</v>
      </c>
      <c r="B11" s="19" t="s">
        <v>17</v>
      </c>
      <c r="C11" s="18" t="s">
        <v>0</v>
      </c>
      <c r="D11" s="19" t="s">
        <v>1</v>
      </c>
      <c r="E11" s="19" t="s">
        <v>27</v>
      </c>
      <c r="F11" s="19" t="s">
        <v>28</v>
      </c>
    </row>
    <row r="12" spans="1:6" s="11" customFormat="1" ht="12.75" customHeight="1" x14ac:dyDescent="0.2">
      <c r="A12" s="12"/>
      <c r="B12" s="7"/>
      <c r="C12" s="16"/>
      <c r="D12" s="17"/>
      <c r="E12" s="13"/>
      <c r="F12" s="14"/>
    </row>
    <row r="13" spans="1:6" s="11" customFormat="1" ht="300" x14ac:dyDescent="0.2">
      <c r="A13" s="12" t="s">
        <v>4</v>
      </c>
      <c r="B13" s="20" t="s">
        <v>32</v>
      </c>
      <c r="C13" s="16" t="s">
        <v>3</v>
      </c>
      <c r="D13" s="17">
        <v>2000</v>
      </c>
      <c r="E13" s="13"/>
      <c r="F13" s="14">
        <f>D13*E13</f>
        <v>0</v>
      </c>
    </row>
    <row r="14" spans="1:6" s="11" customFormat="1" ht="12.75" customHeight="1" x14ac:dyDescent="0.2">
      <c r="A14" s="12"/>
      <c r="B14" s="21"/>
      <c r="C14" s="16"/>
      <c r="D14" s="17"/>
      <c r="E14" s="13"/>
      <c r="F14" s="14"/>
    </row>
    <row r="15" spans="1:6" s="11" customFormat="1" ht="60" x14ac:dyDescent="0.2">
      <c r="A15" s="12" t="s">
        <v>5</v>
      </c>
      <c r="B15" s="21" t="s">
        <v>37</v>
      </c>
      <c r="C15" s="16" t="s">
        <v>2</v>
      </c>
      <c r="D15" s="17">
        <v>1</v>
      </c>
      <c r="E15" s="13"/>
      <c r="F15" s="14">
        <f>D15*E15</f>
        <v>0</v>
      </c>
    </row>
    <row r="16" spans="1:6" s="11" customFormat="1" ht="12.75" customHeight="1" x14ac:dyDescent="0.2">
      <c r="A16" s="12"/>
      <c r="B16" s="21"/>
      <c r="C16" s="16"/>
      <c r="D16" s="17"/>
      <c r="E16" s="13"/>
      <c r="F16" s="14"/>
    </row>
    <row r="17" spans="1:6" s="11" customFormat="1" ht="48" x14ac:dyDescent="0.2">
      <c r="A17" s="12" t="s">
        <v>6</v>
      </c>
      <c r="B17" s="21" t="s">
        <v>38</v>
      </c>
      <c r="C17" s="16" t="s">
        <v>2</v>
      </c>
      <c r="D17" s="17">
        <v>4</v>
      </c>
      <c r="E17" s="13"/>
      <c r="F17" s="14">
        <f t="shared" ref="F17" si="0">D17*E17</f>
        <v>0</v>
      </c>
    </row>
    <row r="18" spans="1:6" s="11" customFormat="1" ht="12.75" customHeight="1" x14ac:dyDescent="0.2">
      <c r="A18" s="12"/>
      <c r="B18" s="21"/>
      <c r="C18" s="16"/>
      <c r="D18" s="17"/>
      <c r="E18" s="13"/>
      <c r="F18" s="14"/>
    </row>
    <row r="19" spans="1:6" s="11" customFormat="1" ht="72" x14ac:dyDescent="0.2">
      <c r="A19" s="12" t="s">
        <v>7</v>
      </c>
      <c r="B19" s="21" t="s">
        <v>39</v>
      </c>
      <c r="C19" s="16" t="s">
        <v>2</v>
      </c>
      <c r="D19" s="17">
        <v>4</v>
      </c>
      <c r="E19" s="13"/>
      <c r="F19" s="14">
        <f>E19*D19</f>
        <v>0</v>
      </c>
    </row>
    <row r="20" spans="1:6" s="11" customFormat="1" x14ac:dyDescent="0.2">
      <c r="A20" s="12"/>
      <c r="B20" s="21"/>
      <c r="C20" s="16"/>
      <c r="D20" s="17"/>
      <c r="E20" s="13"/>
      <c r="F20" s="14"/>
    </row>
    <row r="21" spans="1:6" s="11" customFormat="1" ht="74.25" customHeight="1" x14ac:dyDescent="0.2">
      <c r="A21" s="12" t="s">
        <v>54</v>
      </c>
      <c r="B21" s="21" t="s">
        <v>40</v>
      </c>
      <c r="C21" s="16" t="s">
        <v>2</v>
      </c>
      <c r="D21" s="17">
        <v>21</v>
      </c>
      <c r="E21" s="13"/>
      <c r="F21" s="14">
        <f t="shared" ref="F21" si="1">D21*E21</f>
        <v>0</v>
      </c>
    </row>
    <row r="22" spans="1:6" s="11" customFormat="1" x14ac:dyDescent="0.2">
      <c r="A22" s="12"/>
      <c r="B22" s="21"/>
      <c r="C22" s="16"/>
      <c r="D22" s="17"/>
      <c r="E22" s="13"/>
      <c r="F22" s="14"/>
    </row>
    <row r="23" spans="1:6" s="11" customFormat="1" ht="72" x14ac:dyDescent="0.2">
      <c r="A23" s="12" t="s">
        <v>55</v>
      </c>
      <c r="B23" s="21" t="s">
        <v>41</v>
      </c>
      <c r="C23" s="16" t="s">
        <v>2</v>
      </c>
      <c r="D23" s="17">
        <v>14</v>
      </c>
      <c r="E23" s="13"/>
      <c r="F23" s="14">
        <f t="shared" ref="F23" si="2">D23*E23</f>
        <v>0</v>
      </c>
    </row>
    <row r="24" spans="1:6" s="11" customFormat="1" ht="15" customHeight="1" x14ac:dyDescent="0.2">
      <c r="A24" s="12"/>
      <c r="B24" s="21"/>
      <c r="C24" s="16"/>
      <c r="D24" s="17"/>
      <c r="E24" s="13"/>
      <c r="F24" s="14"/>
    </row>
    <row r="25" spans="1:6" s="11" customFormat="1" ht="24" x14ac:dyDescent="0.2">
      <c r="A25" s="12" t="s">
        <v>56</v>
      </c>
      <c r="B25" s="21" t="s">
        <v>23</v>
      </c>
      <c r="C25" s="16" t="s">
        <v>2</v>
      </c>
      <c r="D25" s="17">
        <v>35</v>
      </c>
      <c r="E25" s="13"/>
      <c r="F25" s="14">
        <f t="shared" ref="F25" si="3">D25*E25</f>
        <v>0</v>
      </c>
    </row>
    <row r="26" spans="1:6" s="11" customFormat="1" x14ac:dyDescent="0.2">
      <c r="A26" s="12"/>
      <c r="B26" s="21"/>
      <c r="C26" s="16"/>
      <c r="D26" s="17"/>
      <c r="E26" s="13"/>
      <c r="F26" s="14"/>
    </row>
    <row r="27" spans="1:6" s="11" customFormat="1" ht="24" x14ac:dyDescent="0.2">
      <c r="A27" s="12" t="s">
        <v>57</v>
      </c>
      <c r="B27" s="21" t="s">
        <v>33</v>
      </c>
      <c r="C27" s="16" t="s">
        <v>2</v>
      </c>
      <c r="D27" s="17">
        <v>14</v>
      </c>
      <c r="E27" s="13"/>
      <c r="F27" s="14">
        <f t="shared" ref="F27" si="4">D27*E27</f>
        <v>0</v>
      </c>
    </row>
    <row r="28" spans="1:6" s="11" customFormat="1" ht="15" customHeight="1" x14ac:dyDescent="0.2">
      <c r="A28" s="12"/>
      <c r="B28" s="21"/>
      <c r="C28" s="16"/>
      <c r="D28" s="17"/>
      <c r="E28" s="13"/>
      <c r="F28" s="14"/>
    </row>
    <row r="29" spans="1:6" s="11" customFormat="1" ht="25.5" customHeight="1" x14ac:dyDescent="0.2">
      <c r="A29" s="12" t="s">
        <v>58</v>
      </c>
      <c r="B29" s="21" t="s">
        <v>30</v>
      </c>
      <c r="C29" s="16" t="s">
        <v>10</v>
      </c>
      <c r="D29" s="17">
        <v>1</v>
      </c>
      <c r="E29" s="13"/>
      <c r="F29" s="14">
        <f t="shared" ref="F29" si="5">D29*E29</f>
        <v>0</v>
      </c>
    </row>
    <row r="30" spans="1:6" s="11" customFormat="1" ht="16.5" customHeight="1" x14ac:dyDescent="0.2">
      <c r="A30" s="12"/>
      <c r="B30" s="21"/>
      <c r="C30" s="16"/>
      <c r="D30" s="17"/>
      <c r="E30" s="13"/>
      <c r="F30" s="14"/>
    </row>
    <row r="31" spans="1:6" s="11" customFormat="1" ht="26.25" customHeight="1" x14ac:dyDescent="0.2">
      <c r="A31" s="12" t="s">
        <v>59</v>
      </c>
      <c r="B31" s="21" t="s">
        <v>12</v>
      </c>
      <c r="C31" s="16" t="s">
        <v>2</v>
      </c>
      <c r="D31" s="17">
        <v>35</v>
      </c>
      <c r="E31" s="13"/>
      <c r="F31" s="14">
        <f>E31*D31</f>
        <v>0</v>
      </c>
    </row>
    <row r="32" spans="1:6" s="11" customFormat="1" ht="15" customHeight="1" x14ac:dyDescent="0.2">
      <c r="A32" s="12"/>
      <c r="B32" s="21"/>
      <c r="C32" s="16"/>
      <c r="D32" s="17"/>
      <c r="E32" s="13"/>
      <c r="F32" s="14"/>
    </row>
    <row r="33" spans="1:6" s="11" customFormat="1" ht="84" x14ac:dyDescent="0.2">
      <c r="A33" s="12" t="s">
        <v>60</v>
      </c>
      <c r="B33" s="21" t="s">
        <v>11</v>
      </c>
      <c r="C33" s="16" t="s">
        <v>9</v>
      </c>
      <c r="D33" s="17">
        <v>1</v>
      </c>
      <c r="E33" s="13"/>
      <c r="F33" s="14">
        <f t="shared" ref="F33:F39" si="6">D33*E33</f>
        <v>0</v>
      </c>
    </row>
    <row r="34" spans="1:6" s="11" customFormat="1" ht="15" customHeight="1" x14ac:dyDescent="0.2">
      <c r="A34" s="12"/>
      <c r="B34" s="21"/>
      <c r="C34" s="16"/>
      <c r="D34" s="17"/>
      <c r="E34" s="13"/>
      <c r="F34" s="14"/>
    </row>
    <row r="35" spans="1:6" s="11" customFormat="1" ht="39.75" customHeight="1" x14ac:dyDescent="0.2">
      <c r="A35" s="12" t="s">
        <v>61</v>
      </c>
      <c r="B35" s="21" t="s">
        <v>13</v>
      </c>
      <c r="C35" s="16" t="s">
        <v>2</v>
      </c>
      <c r="D35" s="17">
        <v>35</v>
      </c>
      <c r="E35" s="13"/>
      <c r="F35" s="14">
        <f t="shared" si="6"/>
        <v>0</v>
      </c>
    </row>
    <row r="36" spans="1:6" s="11" customFormat="1" ht="13.5" customHeight="1" x14ac:dyDescent="0.2">
      <c r="A36" s="12"/>
      <c r="B36" s="21"/>
      <c r="C36" s="16"/>
      <c r="D36" s="17"/>
      <c r="E36" s="13"/>
      <c r="F36" s="14"/>
    </row>
    <row r="37" spans="1:6" s="11" customFormat="1" ht="26.25" customHeight="1" x14ac:dyDescent="0.2">
      <c r="A37" s="12" t="s">
        <v>62</v>
      </c>
      <c r="B37" s="21" t="s">
        <v>22</v>
      </c>
      <c r="C37" s="16" t="s">
        <v>2</v>
      </c>
      <c r="D37" s="17">
        <v>1</v>
      </c>
      <c r="E37" s="13"/>
      <c r="F37" s="14">
        <f t="shared" si="6"/>
        <v>0</v>
      </c>
    </row>
    <row r="38" spans="1:6" s="11" customFormat="1" ht="15" customHeight="1" x14ac:dyDescent="0.2">
      <c r="A38" s="12"/>
      <c r="B38" s="21"/>
      <c r="C38" s="16"/>
      <c r="D38" s="17"/>
      <c r="E38" s="13"/>
      <c r="F38" s="14"/>
    </row>
    <row r="39" spans="1:6" s="11" customFormat="1" ht="72" x14ac:dyDescent="0.2">
      <c r="A39" s="12" t="s">
        <v>63</v>
      </c>
      <c r="B39" s="21" t="s">
        <v>8</v>
      </c>
      <c r="C39" s="16" t="s">
        <v>2</v>
      </c>
      <c r="D39" s="17">
        <v>1</v>
      </c>
      <c r="E39" s="13"/>
      <c r="F39" s="14">
        <f t="shared" si="6"/>
        <v>0</v>
      </c>
    </row>
    <row r="40" spans="1:6" s="11" customFormat="1" ht="15" customHeight="1" x14ac:dyDescent="0.2">
      <c r="A40" s="12"/>
      <c r="B40" s="21"/>
      <c r="C40" s="16"/>
      <c r="D40" s="17"/>
      <c r="E40" s="13"/>
      <c r="F40" s="14"/>
    </row>
    <row r="41" spans="1:6" s="11" customFormat="1" ht="288" x14ac:dyDescent="0.2">
      <c r="A41" s="12" t="s">
        <v>64</v>
      </c>
      <c r="B41" s="21" t="s">
        <v>43</v>
      </c>
      <c r="C41" s="16" t="s">
        <v>2</v>
      </c>
      <c r="D41" s="17">
        <v>1</v>
      </c>
      <c r="E41" s="13"/>
      <c r="F41" s="14">
        <f t="shared" ref="F41" si="7">D41*E41</f>
        <v>0</v>
      </c>
    </row>
    <row r="42" spans="1:6" s="11" customFormat="1" ht="15" customHeight="1" x14ac:dyDescent="0.2">
      <c r="A42" s="12"/>
      <c r="B42" s="21"/>
      <c r="C42" s="16"/>
      <c r="D42" s="17"/>
      <c r="E42" s="13"/>
      <c r="F42" s="14"/>
    </row>
    <row r="43" spans="1:6" s="11" customFormat="1" ht="300" x14ac:dyDescent="0.2">
      <c r="A43" s="12" t="s">
        <v>65</v>
      </c>
      <c r="B43" s="21" t="s">
        <v>42</v>
      </c>
      <c r="C43" s="16" t="s">
        <v>2</v>
      </c>
      <c r="D43" s="17">
        <v>3</v>
      </c>
      <c r="E43" s="13"/>
      <c r="F43" s="14">
        <f t="shared" ref="F43" si="8">D43*E43</f>
        <v>0</v>
      </c>
    </row>
    <row r="44" spans="1:6" s="11" customFormat="1" ht="15" customHeight="1" x14ac:dyDescent="0.2">
      <c r="A44" s="12"/>
      <c r="B44" s="21"/>
      <c r="C44" s="16"/>
      <c r="D44" s="17"/>
      <c r="E44" s="13"/>
      <c r="F44" s="14"/>
    </row>
    <row r="45" spans="1:6" s="11" customFormat="1" x14ac:dyDescent="0.2">
      <c r="A45" s="12"/>
      <c r="B45" s="11" t="s">
        <v>31</v>
      </c>
      <c r="F45" s="22">
        <f>SUM(F9:F44)</f>
        <v>0</v>
      </c>
    </row>
    <row r="46" spans="1:6" s="11" customFormat="1" x14ac:dyDescent="0.2">
      <c r="A46" s="12"/>
      <c r="F46" s="22"/>
    </row>
    <row r="47" spans="1:6" s="11" customFormat="1" x14ac:dyDescent="0.2"/>
    <row r="48" spans="1:6" s="11" customFormat="1" ht="12.75" customHeight="1" x14ac:dyDescent="0.2">
      <c r="A48" s="56"/>
      <c r="B48" s="56" t="s">
        <v>18</v>
      </c>
      <c r="C48" s="56"/>
      <c r="D48" s="56"/>
      <c r="E48" s="56"/>
      <c r="F48" s="56"/>
    </row>
    <row r="49" spans="1:10" s="11" customFormat="1" ht="13.5" customHeight="1" x14ac:dyDescent="0.2">
      <c r="A49" s="12"/>
      <c r="B49" s="7"/>
      <c r="C49" s="16"/>
      <c r="D49" s="17"/>
      <c r="E49" s="13"/>
      <c r="F49" s="14"/>
    </row>
    <row r="50" spans="1:10" s="11" customFormat="1" ht="33.75" x14ac:dyDescent="0.2">
      <c r="A50" s="18" t="s">
        <v>29</v>
      </c>
      <c r="B50" s="19" t="s">
        <v>17</v>
      </c>
      <c r="C50" s="18" t="s">
        <v>0</v>
      </c>
      <c r="D50" s="19" t="s">
        <v>1</v>
      </c>
      <c r="E50" s="19" t="s">
        <v>27</v>
      </c>
      <c r="F50" s="19" t="s">
        <v>28</v>
      </c>
    </row>
    <row r="51" spans="1:10" s="11" customFormat="1" ht="12.75" customHeight="1" x14ac:dyDescent="0.2">
      <c r="A51" s="12"/>
      <c r="B51" s="20"/>
      <c r="C51" s="16"/>
      <c r="D51" s="17"/>
      <c r="E51" s="13"/>
      <c r="F51" s="14"/>
    </row>
    <row r="52" spans="1:10" s="11" customFormat="1" ht="60" x14ac:dyDescent="0.2">
      <c r="A52" s="12" t="s">
        <v>4</v>
      </c>
      <c r="B52" s="21" t="s">
        <v>51</v>
      </c>
      <c r="C52" s="16" t="s">
        <v>2</v>
      </c>
      <c r="D52" s="17">
        <v>1</v>
      </c>
      <c r="E52" s="13"/>
      <c r="F52" s="14">
        <f>D52*E52</f>
        <v>0</v>
      </c>
    </row>
    <row r="53" spans="1:10" s="11" customFormat="1" ht="12.75" customHeight="1" x14ac:dyDescent="0.2">
      <c r="A53" s="12"/>
      <c r="B53" s="21"/>
      <c r="C53" s="16"/>
      <c r="D53" s="17"/>
      <c r="E53" s="13"/>
      <c r="F53" s="14"/>
    </row>
    <row r="54" spans="1:10" s="11" customFormat="1" ht="48" x14ac:dyDescent="0.2">
      <c r="A54" s="12" t="s">
        <v>5</v>
      </c>
      <c r="B54" s="21" t="s">
        <v>44</v>
      </c>
      <c r="C54" s="16" t="s">
        <v>2</v>
      </c>
      <c r="D54" s="17">
        <v>1</v>
      </c>
      <c r="E54" s="13"/>
      <c r="F54" s="14">
        <f t="shared" ref="F54" si="9">D54*E54</f>
        <v>0</v>
      </c>
    </row>
    <row r="55" spans="1:10" s="11" customFormat="1" x14ac:dyDescent="0.2">
      <c r="A55" s="12"/>
      <c r="B55" s="21"/>
      <c r="C55" s="16"/>
      <c r="D55" s="17"/>
      <c r="E55" s="13"/>
      <c r="F55" s="14"/>
    </row>
    <row r="56" spans="1:10" s="11" customFormat="1" ht="48" x14ac:dyDescent="0.2">
      <c r="A56" s="12" t="s">
        <v>6</v>
      </c>
      <c r="B56" s="21" t="s">
        <v>45</v>
      </c>
      <c r="C56" s="16" t="s">
        <v>2</v>
      </c>
      <c r="D56" s="17">
        <v>5</v>
      </c>
      <c r="E56" s="13"/>
      <c r="F56" s="14">
        <f t="shared" ref="F56" si="10">D56*E56</f>
        <v>0</v>
      </c>
    </row>
    <row r="57" spans="1:10" s="11" customFormat="1" x14ac:dyDescent="0.2">
      <c r="A57" s="12"/>
      <c r="B57" s="21"/>
      <c r="C57" s="16"/>
      <c r="D57" s="17"/>
      <c r="E57" s="13"/>
      <c r="F57" s="14"/>
    </row>
    <row r="58" spans="1:10" s="11" customFormat="1" ht="85.5" customHeight="1" x14ac:dyDescent="0.2">
      <c r="A58" s="12" t="s">
        <v>7</v>
      </c>
      <c r="B58" s="21" t="s">
        <v>47</v>
      </c>
      <c r="C58" s="16" t="s">
        <v>2</v>
      </c>
      <c r="D58" s="17">
        <v>1</v>
      </c>
      <c r="E58" s="13"/>
      <c r="F58" s="14">
        <f t="shared" ref="F58" si="11">D58*E58</f>
        <v>0</v>
      </c>
    </row>
    <row r="59" spans="1:10" s="11" customFormat="1" x14ac:dyDescent="0.2">
      <c r="A59" s="12"/>
      <c r="B59" s="21"/>
      <c r="C59" s="16"/>
      <c r="D59" s="17"/>
      <c r="E59" s="13"/>
      <c r="F59" s="14"/>
    </row>
    <row r="60" spans="1:10" s="11" customFormat="1" ht="48" x14ac:dyDescent="0.2">
      <c r="A60" s="12" t="s">
        <v>54</v>
      </c>
      <c r="B60" s="21" t="s">
        <v>46</v>
      </c>
      <c r="C60" s="16" t="s">
        <v>2</v>
      </c>
      <c r="D60" s="17">
        <v>10</v>
      </c>
      <c r="E60" s="13"/>
      <c r="F60" s="14">
        <f t="shared" ref="F60" si="12">D60*E60</f>
        <v>0</v>
      </c>
    </row>
    <row r="61" spans="1:10" s="11" customFormat="1" x14ac:dyDescent="0.2">
      <c r="A61" s="12"/>
      <c r="B61" s="21"/>
      <c r="C61" s="16"/>
      <c r="D61" s="17"/>
      <c r="E61" s="13"/>
      <c r="F61" s="14"/>
    </row>
    <row r="62" spans="1:10" s="11" customFormat="1" ht="36" x14ac:dyDescent="0.2">
      <c r="A62" s="12" t="s">
        <v>55</v>
      </c>
      <c r="B62" s="21" t="s">
        <v>48</v>
      </c>
      <c r="C62" s="16" t="s">
        <v>2</v>
      </c>
      <c r="D62" s="17">
        <v>3</v>
      </c>
      <c r="E62" s="13"/>
      <c r="F62" s="14">
        <f t="shared" ref="F62:F63" si="13">D62*E62</f>
        <v>0</v>
      </c>
    </row>
    <row r="63" spans="1:10" s="11" customFormat="1" ht="48" x14ac:dyDescent="0.2">
      <c r="A63" s="12" t="s">
        <v>56</v>
      </c>
      <c r="B63" s="21" t="s">
        <v>53</v>
      </c>
      <c r="C63" s="16" t="s">
        <v>2</v>
      </c>
      <c r="D63" s="17">
        <v>4</v>
      </c>
      <c r="E63" s="13"/>
      <c r="F63" s="14">
        <f t="shared" si="13"/>
        <v>0</v>
      </c>
      <c r="G63" s="22"/>
      <c r="H63" s="22"/>
      <c r="I63" s="22"/>
      <c r="J63" s="22"/>
    </row>
    <row r="64" spans="1:10" s="11" customFormat="1" ht="276.75" customHeight="1" x14ac:dyDescent="0.2">
      <c r="A64" s="12" t="s">
        <v>57</v>
      </c>
      <c r="B64" s="21" t="s">
        <v>24</v>
      </c>
      <c r="C64" s="16" t="s">
        <v>2</v>
      </c>
      <c r="D64" s="17">
        <f t="shared" ref="D64" si="14">SUM(D63)</f>
        <v>4</v>
      </c>
      <c r="E64" s="67"/>
      <c r="F64" s="14">
        <f>E64*D64</f>
        <v>0</v>
      </c>
    </row>
    <row r="65" spans="1:9" s="11" customFormat="1" ht="38.25" customHeight="1" x14ac:dyDescent="0.2">
      <c r="A65" s="12" t="s">
        <v>58</v>
      </c>
      <c r="B65" s="21" t="s">
        <v>30</v>
      </c>
      <c r="C65" s="16" t="s">
        <v>10</v>
      </c>
      <c r="D65" s="17">
        <v>1</v>
      </c>
      <c r="E65" s="67"/>
      <c r="F65" s="14">
        <f>E65*D65</f>
        <v>0</v>
      </c>
    </row>
    <row r="66" spans="1:9" s="11" customFormat="1" ht="216" x14ac:dyDescent="0.2">
      <c r="A66" s="12" t="s">
        <v>59</v>
      </c>
      <c r="B66" s="21" t="s">
        <v>25</v>
      </c>
      <c r="C66" s="16" t="s">
        <v>2</v>
      </c>
      <c r="D66" s="17">
        <v>1</v>
      </c>
      <c r="E66" s="13"/>
      <c r="F66" s="14">
        <f t="shared" ref="F66" si="15">D66*E66</f>
        <v>0</v>
      </c>
    </row>
    <row r="67" spans="1:9" s="11" customFormat="1" x14ac:dyDescent="0.2">
      <c r="A67" s="12"/>
      <c r="B67" s="21"/>
      <c r="C67" s="16"/>
      <c r="D67" s="17"/>
      <c r="E67" s="13"/>
      <c r="F67" s="14"/>
    </row>
    <row r="68" spans="1:9" s="11" customFormat="1" ht="13.5" thickBot="1" x14ac:dyDescent="0.25">
      <c r="A68" s="30"/>
      <c r="B68" s="31"/>
      <c r="C68" s="32"/>
      <c r="D68" s="33"/>
      <c r="E68" s="34"/>
      <c r="F68" s="35"/>
      <c r="I68" s="22"/>
    </row>
    <row r="69" spans="1:9" s="11" customFormat="1" ht="13.5" thickTop="1" x14ac:dyDescent="0.2">
      <c r="A69" s="12"/>
      <c r="B69" s="11" t="s">
        <v>20</v>
      </c>
      <c r="F69" s="22">
        <f>SUM(F51:F68)</f>
        <v>0</v>
      </c>
    </row>
    <row r="70" spans="1:9" s="11" customFormat="1" x14ac:dyDescent="0.2">
      <c r="A70" s="12"/>
      <c r="F70" s="22"/>
    </row>
    <row r="71" spans="1:9" s="11" customFormat="1" x14ac:dyDescent="0.2">
      <c r="A71" s="12"/>
      <c r="F71" s="22"/>
    </row>
    <row r="72" spans="1:9" s="11" customFormat="1" x14ac:dyDescent="0.2">
      <c r="A72" s="12"/>
      <c r="F72" s="22"/>
    </row>
    <row r="73" spans="1:9" s="11" customFormat="1" x14ac:dyDescent="0.2">
      <c r="A73" s="56"/>
      <c r="B73" s="56" t="s">
        <v>50</v>
      </c>
      <c r="C73" s="56"/>
      <c r="D73" s="56"/>
      <c r="E73" s="56"/>
      <c r="F73" s="56"/>
    </row>
    <row r="74" spans="1:9" s="11" customFormat="1" x14ac:dyDescent="0.2">
      <c r="A74" s="12"/>
      <c r="B74" s="7"/>
      <c r="C74" s="16"/>
      <c r="D74" s="17"/>
      <c r="E74" s="13"/>
      <c r="F74" s="14"/>
    </row>
    <row r="75" spans="1:9" s="11" customFormat="1" ht="33.75" x14ac:dyDescent="0.2">
      <c r="A75" s="18" t="s">
        <v>29</v>
      </c>
      <c r="B75" s="19" t="s">
        <v>17</v>
      </c>
      <c r="C75" s="18" t="s">
        <v>0</v>
      </c>
      <c r="D75" s="19" t="s">
        <v>1</v>
      </c>
      <c r="E75" s="19" t="s">
        <v>27</v>
      </c>
      <c r="F75" s="19" t="s">
        <v>28</v>
      </c>
    </row>
    <row r="76" spans="1:9" s="11" customFormat="1" x14ac:dyDescent="0.2">
      <c r="A76" s="12"/>
      <c r="F76" s="22"/>
    </row>
    <row r="77" spans="1:9" s="11" customFormat="1" ht="267" customHeight="1" x14ac:dyDescent="0.2">
      <c r="A77" s="12" t="s">
        <v>4</v>
      </c>
      <c r="B77" s="21" t="s">
        <v>49</v>
      </c>
      <c r="C77" s="16" t="s">
        <v>2</v>
      </c>
      <c r="D77" s="17">
        <v>1</v>
      </c>
      <c r="E77" s="13"/>
      <c r="F77" s="14">
        <f t="shared" ref="F77" si="16">D77*E77</f>
        <v>0</v>
      </c>
    </row>
    <row r="78" spans="1:9" s="11" customFormat="1" ht="13.5" thickBot="1" x14ac:dyDescent="0.25">
      <c r="A78" s="29"/>
      <c r="B78" s="36"/>
      <c r="C78" s="36"/>
      <c r="D78" s="36"/>
      <c r="E78" s="36"/>
      <c r="F78" s="37"/>
    </row>
    <row r="79" spans="1:9" s="11" customFormat="1" ht="13.5" thickTop="1" x14ac:dyDescent="0.2">
      <c r="A79" s="12"/>
      <c r="B79" s="11" t="s">
        <v>21</v>
      </c>
      <c r="F79" s="22">
        <f>SUM(F72:F78)</f>
        <v>0</v>
      </c>
    </row>
    <row r="80" spans="1:9" s="11" customFormat="1" x14ac:dyDescent="0.2">
      <c r="A80" s="12"/>
      <c r="F80" s="22"/>
    </row>
    <row r="81" spans="1:7" s="11" customFormat="1" x14ac:dyDescent="0.2">
      <c r="A81"/>
      <c r="B81"/>
      <c r="C81"/>
      <c r="D81"/>
      <c r="E81"/>
      <c r="F81"/>
    </row>
    <row r="82" spans="1:7" s="24" customFormat="1" ht="15" x14ac:dyDescent="0.2">
      <c r="A82" s="12"/>
      <c r="B82" s="63" t="s">
        <v>16</v>
      </c>
      <c r="C82" s="63"/>
      <c r="D82" s="63"/>
      <c r="E82" s="63"/>
      <c r="F82" s="63"/>
    </row>
    <row r="83" spans="1:7" s="11" customFormat="1" ht="15" x14ac:dyDescent="0.2">
      <c r="A83" s="12"/>
      <c r="B83" s="23"/>
      <c r="C83" s="23"/>
      <c r="D83" s="23"/>
      <c r="E83" s="23"/>
      <c r="F83" s="23"/>
    </row>
    <row r="84" spans="1:7" x14ac:dyDescent="0.2">
      <c r="B84" s="38" t="s">
        <v>19</v>
      </c>
      <c r="C84" s="38"/>
      <c r="D84" s="38"/>
      <c r="E84" s="38"/>
      <c r="F84" s="39">
        <f>F45</f>
        <v>0</v>
      </c>
    </row>
    <row r="85" spans="1:7" x14ac:dyDescent="0.2">
      <c r="B85" s="38" t="s">
        <v>18</v>
      </c>
      <c r="C85" s="38"/>
      <c r="D85" s="38"/>
      <c r="E85" s="38"/>
      <c r="F85" s="39">
        <f>F69</f>
        <v>0</v>
      </c>
    </row>
    <row r="86" spans="1:7" x14ac:dyDescent="0.2">
      <c r="B86" s="40" t="s">
        <v>50</v>
      </c>
      <c r="C86" s="40"/>
      <c r="D86" s="40"/>
      <c r="E86" s="40"/>
      <c r="F86" s="41">
        <f>F79</f>
        <v>0</v>
      </c>
    </row>
    <row r="87" spans="1:7" x14ac:dyDescent="0.2">
      <c r="B87" s="42"/>
      <c r="C87" s="43"/>
    </row>
    <row r="88" spans="1:7" x14ac:dyDescent="0.2">
      <c r="B88" s="38" t="s">
        <v>52</v>
      </c>
      <c r="C88" s="44"/>
      <c r="D88" s="45"/>
      <c r="E88" s="46"/>
      <c r="F88" s="39">
        <f>SUM(F84:F86)</f>
        <v>0</v>
      </c>
    </row>
    <row r="89" spans="1:7" ht="13.5" thickBot="1" x14ac:dyDescent="0.25">
      <c r="B89" s="51" t="s">
        <v>14</v>
      </c>
      <c r="C89" s="52"/>
      <c r="D89" s="53"/>
      <c r="E89" s="54"/>
      <c r="F89" s="55">
        <f>F88*0.25</f>
        <v>0</v>
      </c>
    </row>
    <row r="90" spans="1:7" ht="13.5" thickTop="1" x14ac:dyDescent="0.2">
      <c r="B90" s="47" t="s">
        <v>15</v>
      </c>
      <c r="C90" s="48"/>
      <c r="D90" s="49"/>
      <c r="E90" s="50"/>
      <c r="F90" s="41">
        <f>F89+F88</f>
        <v>0</v>
      </c>
      <c r="G90" s="25"/>
    </row>
    <row r="93" spans="1:7" s="11" customFormat="1" ht="19.5" customHeight="1" x14ac:dyDescent="0.2">
      <c r="A93" s="1"/>
      <c r="B93" s="7"/>
      <c r="C93" s="3"/>
      <c r="D93" s="4"/>
      <c r="E93" s="5"/>
      <c r="F93" s="6"/>
    </row>
    <row r="94" spans="1:7" s="11" customFormat="1" ht="18.75" customHeight="1" x14ac:dyDescent="0.2">
      <c r="A94" s="1"/>
      <c r="B94" s="7"/>
      <c r="C94" s="3"/>
      <c r="D94" s="4"/>
      <c r="E94" s="5"/>
      <c r="F94" s="6"/>
    </row>
    <row r="95" spans="1:7" ht="18.75" customHeight="1" x14ac:dyDescent="0.2"/>
  </sheetData>
  <mergeCells count="2">
    <mergeCell ref="B5:D5"/>
    <mergeCell ref="B7:F7"/>
  </mergeCells>
  <pageMargins left="0.78740157480314965" right="0.78740157480314965" top="1.0236220472440944" bottom="1.0236220472440944" header="0.78740157480314965" footer="0.78740157480314965"/>
  <pageSetup paperSize="9" orientation="portrait" useFirstPageNumber="1" verticalDpi="300" r:id="rId1"/>
  <headerFooter>
    <oddFooter>&amp;CStranica &amp;P / &amp;N</oddFooter>
  </headerFooter>
  <rowBreaks count="2" manualBreakCount="2">
    <brk id="47" max="5" man="1"/>
    <brk id="72" max="5" man="1"/>
  </rowBreaks>
</worksheet>
</file>

<file path=docProps/app.xml><?xml version="1.0" encoding="utf-8"?>
<Properties xmlns="http://schemas.openxmlformats.org/officeDocument/2006/extended-properties" xmlns:vt="http://schemas.openxmlformats.org/officeDocument/2006/docPropsVTypes">
  <Template/>
  <TotalTime>32</TotalTime>
  <Application>Microsoft Excel</Application>
  <DocSecurity>0</DocSecurity>
  <ScaleCrop>false</ScaleCrop>
  <HeadingPairs>
    <vt:vector size="4" baseType="variant">
      <vt:variant>
        <vt:lpstr>Radni listovi</vt:lpstr>
      </vt:variant>
      <vt:variant>
        <vt:i4>1</vt:i4>
      </vt:variant>
      <vt:variant>
        <vt:lpstr>Imenovani rasponi</vt:lpstr>
      </vt:variant>
      <vt:variant>
        <vt:i4>1</vt:i4>
      </vt:variant>
    </vt:vector>
  </HeadingPairs>
  <TitlesOfParts>
    <vt:vector size="2" baseType="lpstr">
      <vt:lpstr>studentski dom</vt:lpstr>
      <vt:lpstr>'studentski dom'!Podrucje_ispisa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Vladimir Škrinjar</dc:creator>
  <dc:description/>
  <cp:lastModifiedBy>user</cp:lastModifiedBy>
  <cp:lastPrinted>2025-04-09T10:44:34Z</cp:lastPrinted>
  <dcterms:created xsi:type="dcterms:W3CDTF">2019-05-30T08:07:48Z</dcterms:created>
  <dcterms:modified xsi:type="dcterms:W3CDTF">2026-03-09T08:58:11Z</dcterms:modified>
</cp:coreProperties>
</file>