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354F965-B33E-405A-98A1-E7E754A6824A}" xr6:coauthVersionLast="37" xr6:coauthVersionMax="37" xr10:uidLastSave="{00000000-0000-0000-0000-000000000000}"/>
  <workbookProtection workbookAlgorithmName="SHA-512" workbookHashValue="UzELawurTLe6QoQVx98AymTH/oly9P6zpOzymYXb505TYcZMplRDmgSSRJVRpOj1Hn62JAx0u1/qrQmQmSLDVQ==" workbookSaltValue="nW9C8dEEMdZlPTE1e+k+YA==" workbookSpinCount="100000" lockStructure="1"/>
  <bookViews>
    <workbookView xWindow="0" yWindow="0" windowWidth="28800" windowHeight="12225" xr2:uid="{00000000-000D-0000-FFFF-FFFF00000000}"/>
  </bookViews>
  <sheets>
    <sheet name="teh spec-troš - uredski " sheetId="1" r:id="rId1"/>
  </sheets>
  <definedNames>
    <definedName name="_xlnm.Print_Titles" localSheetId="0">'teh spec-troš - uredski '!$7:$7</definedName>
    <definedName name="_xlnm.Print_Area" localSheetId="0">'teh spec-troš - uredski '!$A$1:$G$99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45" i="1"/>
  <c r="G9" i="1" l="1"/>
  <c r="G80" i="1"/>
  <c r="G81" i="1" l="1"/>
  <c r="G11" i="1" l="1"/>
  <c r="G12" i="1"/>
  <c r="G13" i="1"/>
  <c r="G77" i="1" l="1"/>
  <c r="G35" i="1" l="1"/>
  <c r="G17" i="1" l="1"/>
  <c r="G89" i="1" l="1"/>
  <c r="G88" i="1"/>
  <c r="G86" i="1"/>
  <c r="G90" i="1"/>
  <c r="G85" i="1"/>
  <c r="G84" i="1"/>
  <c r="G83" i="1"/>
  <c r="G78" i="1"/>
  <c r="G74" i="1"/>
  <c r="G75" i="1"/>
  <c r="G76" i="1"/>
  <c r="G73" i="1"/>
  <c r="G72" i="1"/>
  <c r="G71" i="1"/>
  <c r="G34" i="1"/>
  <c r="G15" i="1"/>
  <c r="G16" i="1"/>
  <c r="G18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7" i="1"/>
  <c r="G38" i="1"/>
  <c r="G39" i="1"/>
  <c r="G40" i="1"/>
  <c r="G42" i="1"/>
  <c r="G43" i="1"/>
  <c r="G44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9" i="1"/>
  <c r="G82" i="1"/>
  <c r="G87" i="1"/>
  <c r="G91" i="1"/>
  <c r="G92" i="1" l="1"/>
  <c r="G93" i="1" s="1"/>
  <c r="G94" i="1" l="1"/>
</calcChain>
</file>

<file path=xl/sharedStrings.xml><?xml version="1.0" encoding="utf-8"?>
<sst xmlns="http://schemas.openxmlformats.org/spreadsheetml/2006/main" count="264" uniqueCount="198">
  <si>
    <t>UKUPNA CIJENA S PDV-om (brojkama):</t>
  </si>
  <si>
    <t xml:space="preserve"> PDV:</t>
  </si>
  <si>
    <t>UKUPNA CIJENA BEZ PDV-a (brojkama):</t>
  </si>
  <si>
    <t>kom</t>
  </si>
  <si>
    <t>kutija</t>
  </si>
  <si>
    <t>Kutija arhivska 522*351*305mm, urezane ručke,  kapacitet:6 širokih registratora</t>
  </si>
  <si>
    <t>Kreda školska u boji 12/1</t>
  </si>
  <si>
    <t>Kreda školska šiljena bijela 100/1</t>
  </si>
  <si>
    <t>Čavlići za pluto ploču 1/60</t>
  </si>
  <si>
    <t>Čaša za olovke žica okrugla</t>
  </si>
  <si>
    <t>Boja za žig 27ml, razne boje</t>
  </si>
  <si>
    <t>set</t>
  </si>
  <si>
    <t>Šiljilo metalno jednostruko klasik</t>
  </si>
  <si>
    <t>Ravnalo plastično 30 cm</t>
  </si>
  <si>
    <t>Bušilica za papir 2 rupe do 20 listova, sa graničnikom, metalna</t>
  </si>
  <si>
    <t>Deklamerica za uklanjanje svih vrsta strojnih spajalica</t>
  </si>
  <si>
    <t>Nož za otvaranje pošte, metalni</t>
  </si>
  <si>
    <t>RAZNO</t>
  </si>
  <si>
    <t>Stalak za selotejp 15x33, neklizajuća gumena podloga</t>
  </si>
  <si>
    <t>Selotejp 19x33 magic schotc</t>
  </si>
  <si>
    <t>Selotejp traka 50x66  smeđa</t>
  </si>
  <si>
    <t>Selotejp traka 15x33 prozirna</t>
  </si>
  <si>
    <t>Ljepilo za papir u sticku 15 g</t>
  </si>
  <si>
    <t>LJEPILA/TRAKE ZA LJEPLJENJE</t>
  </si>
  <si>
    <t>Kutija za spajalice magnetna</t>
  </si>
  <si>
    <t>Spojnice za stroj broj 6/4 1/1000</t>
  </si>
  <si>
    <t>Spajalice strojne broj 10 1/1000</t>
  </si>
  <si>
    <t>9.4.</t>
  </si>
  <si>
    <t>Spojnice strojne 24/6, 1/1000</t>
  </si>
  <si>
    <t>9.3.</t>
  </si>
  <si>
    <t>Spajalice broj 2 1/100</t>
  </si>
  <si>
    <t>9.2.</t>
  </si>
  <si>
    <t>Spajalice broj 3 1/100</t>
  </si>
  <si>
    <t>7.1.</t>
  </si>
  <si>
    <t>SPAJALICE/KLAMERICE</t>
  </si>
  <si>
    <t>7.</t>
  </si>
  <si>
    <t>6.13.</t>
  </si>
  <si>
    <t>6.12.</t>
  </si>
  <si>
    <t>6.11.</t>
  </si>
  <si>
    <t>6.10.</t>
  </si>
  <si>
    <t>6.9.</t>
  </si>
  <si>
    <t>6.8.</t>
  </si>
  <si>
    <t>6.7.</t>
  </si>
  <si>
    <t>6.6.</t>
  </si>
  <si>
    <t>6.5.</t>
  </si>
  <si>
    <t>6.4.</t>
  </si>
  <si>
    <t>6.3.</t>
  </si>
  <si>
    <t>6.2.</t>
  </si>
  <si>
    <t>6.1.</t>
  </si>
  <si>
    <t>OLOVKE</t>
  </si>
  <si>
    <t>6.</t>
  </si>
  <si>
    <t>blok</t>
  </si>
  <si>
    <t>Blok zastavice 4 boje, 12,5x43mm, 4x36 lista</t>
  </si>
  <si>
    <t>5.4.</t>
  </si>
  <si>
    <t>Post-it blokić srednji, 40x50mm, 3/1 set</t>
  </si>
  <si>
    <t>5.3.</t>
  </si>
  <si>
    <t>Post-it zastavice neon color 20*50 mm, 50/1</t>
  </si>
  <si>
    <t>5.2.</t>
  </si>
  <si>
    <t>Post-it blokić višebojni, pastelne boje - kocka 75x75 mm 450 listova</t>
  </si>
  <si>
    <t>5.1.</t>
  </si>
  <si>
    <t>BLOKIĆI</t>
  </si>
  <si>
    <t>5.</t>
  </si>
  <si>
    <t>arak</t>
  </si>
  <si>
    <t>II-147 NP omot neupravnog spisa</t>
  </si>
  <si>
    <t xml:space="preserve">II-148 UP omot upravnog spisa </t>
  </si>
  <si>
    <t>knjižica</t>
  </si>
  <si>
    <t>knjiga</t>
  </si>
  <si>
    <t>4.6.</t>
  </si>
  <si>
    <t>4.5.</t>
  </si>
  <si>
    <t>4.4.</t>
  </si>
  <si>
    <t>4.3.</t>
  </si>
  <si>
    <t>4.2.</t>
  </si>
  <si>
    <t>Virman HUB - 3 1+1 pojedinačni</t>
  </si>
  <si>
    <t>4.1.</t>
  </si>
  <si>
    <t>TISKANICE</t>
  </si>
  <si>
    <t>4.</t>
  </si>
  <si>
    <t>3.5.</t>
  </si>
  <si>
    <t>3.4.</t>
  </si>
  <si>
    <t>3.3.</t>
  </si>
  <si>
    <t>3.2.</t>
  </si>
  <si>
    <t>3.1.</t>
  </si>
  <si>
    <t>KUVERTE</t>
  </si>
  <si>
    <t>3.</t>
  </si>
  <si>
    <t>Mapa arhivska s klapnom i vrpcom</t>
  </si>
  <si>
    <t>Mapa za katalog A4, 40 uložnih listova</t>
  </si>
  <si>
    <t>2.8.</t>
  </si>
  <si>
    <t>2.7.</t>
  </si>
  <si>
    <t>2.6.</t>
  </si>
  <si>
    <t>2.5.</t>
  </si>
  <si>
    <t>2.4.</t>
  </si>
  <si>
    <t>2.3.</t>
  </si>
  <si>
    <t>2.2.</t>
  </si>
  <si>
    <t>Fascikl A4  prešpan s klapnom</t>
  </si>
  <si>
    <t>2.1.</t>
  </si>
  <si>
    <t>FASCIKLE/REGISTRATORI</t>
  </si>
  <si>
    <t>2.</t>
  </si>
  <si>
    <t>Papir raster savijeni A3 Č</t>
  </si>
  <si>
    <t>1.5.</t>
  </si>
  <si>
    <t>1.4.</t>
  </si>
  <si>
    <t>omot</t>
  </si>
  <si>
    <t>1.3.</t>
  </si>
  <si>
    <t>1.2.</t>
  </si>
  <si>
    <t>1.1.</t>
  </si>
  <si>
    <t>A X C</t>
  </si>
  <si>
    <t>C</t>
  </si>
  <si>
    <t>A</t>
  </si>
  <si>
    <t>PAPIR</t>
  </si>
  <si>
    <t>1.</t>
  </si>
  <si>
    <t>Ukupna cijena bez PDV-a</t>
  </si>
  <si>
    <t>Jedinična cijena</t>
  </si>
  <si>
    <t>Okvirne količine za 1 godinu</t>
  </si>
  <si>
    <t>jed. mjere</t>
  </si>
  <si>
    <t>OPIS ROBE - UREDSKE POTREPŠTINE</t>
  </si>
  <si>
    <t xml:space="preserve">Red.br. </t>
  </si>
  <si>
    <t xml:space="preserve"> </t>
  </si>
  <si>
    <t>Naziv  ponuditelja:______________________________</t>
  </si>
  <si>
    <t>PRILOG 2</t>
  </si>
  <si>
    <t>SVEUČILIŠTE SJEVER</t>
  </si>
  <si>
    <t>Knjiga službenih putovanja UT-II-28a</t>
  </si>
  <si>
    <t>Uložak za kemijsku olovku kao pod točkom 6.1. i 6.2. plavi i crveni</t>
  </si>
  <si>
    <t xml:space="preserve">Uložak za kemijsku olovku 1/3 kao pod točkom 6.5.                          </t>
  </si>
  <si>
    <t>7.2.</t>
  </si>
  <si>
    <t>7.3.</t>
  </si>
  <si>
    <t>7.4.</t>
  </si>
  <si>
    <t>7.5.</t>
  </si>
  <si>
    <t>7.6.</t>
  </si>
  <si>
    <t>7.7.</t>
  </si>
  <si>
    <t>7.8.</t>
  </si>
  <si>
    <t>8.</t>
  </si>
  <si>
    <t>8.1.</t>
  </si>
  <si>
    <t>8.2.</t>
  </si>
  <si>
    <t>8.3.</t>
  </si>
  <si>
    <t>8.4.</t>
  </si>
  <si>
    <t>8.5.</t>
  </si>
  <si>
    <t>9.</t>
  </si>
  <si>
    <t>9.1.</t>
  </si>
  <si>
    <t>Brisač za bijelu ploču magnetni SHA.MER-2P, artikl 2089</t>
  </si>
  <si>
    <t>U</t>
  </si>
  <si>
    <t>(potpis ovlaštene osobe i                                pečat ponuditelja)</t>
  </si>
  <si>
    <t>Kocka za papir, crna, žica 95x95</t>
  </si>
  <si>
    <t>MMP-1 prijava-promjena podataka</t>
  </si>
  <si>
    <t>Etikete laser 105*70 mm 1/100</t>
  </si>
  <si>
    <t>Uredske škare 16-18 cm, od nehrđajućeg čelika, ergonomski oblikovan plastični rukohvat</t>
  </si>
  <si>
    <t>Olovka roler Pilot Frixion BL-F-R7-L plavi ili jednakovrijed.</t>
  </si>
  <si>
    <t>VI-55/VP putni radni list</t>
  </si>
  <si>
    <t xml:space="preserve">Tehnička olovka 0,5 mm, kao Rotring Tikky 0,5, Pilot </t>
  </si>
  <si>
    <t xml:space="preserve">Text marker, razne boje, vrh širine 2-5mm Stabilo </t>
  </si>
  <si>
    <t xml:space="preserve">Marker crni 133 Schneider </t>
  </si>
  <si>
    <t xml:space="preserve">Marker za bijelu ploču razne boje, Schneider </t>
  </si>
  <si>
    <t xml:space="preserve">Marker za pisanje po CD-u, razne boje, Schneider </t>
  </si>
  <si>
    <t xml:space="preserve">Stroj za spajanje Primula 12 </t>
  </si>
  <si>
    <t xml:space="preserve">Stroj za spajanje Primula br.6 </t>
  </si>
  <si>
    <t xml:space="preserve">Gumica za brisanje kao Maped softy </t>
  </si>
  <si>
    <t xml:space="preserve">Korekturni lak  Edigs 25ml </t>
  </si>
  <si>
    <t xml:space="preserve">Korektor u traci klick 6m x 5mm  Edigs </t>
  </si>
  <si>
    <t xml:space="preserve">Uložak korektor za klick u traci 6m x 5mm Edigs </t>
  </si>
  <si>
    <t xml:space="preserve">Uložak za Roler Pilot (plavi,crveni,crni) BL-G2-5-R </t>
  </si>
  <si>
    <t xml:space="preserve">Roler Pilot (plavi,crveni,crni) BL-G2-5-R  </t>
  </si>
  <si>
    <t xml:space="preserve">Kuverta zračni jastuk tip J dimenzije: 320*460 mm </t>
  </si>
  <si>
    <t xml:space="preserve">Kuverta s zračnim jastukom tip G dimenzije: 260*360mm </t>
  </si>
  <si>
    <t xml:space="preserve">Kuverta B5 - AD - format 180x240 mm - papir 80 </t>
  </si>
  <si>
    <t xml:space="preserve">Kuverta 1000 AD format: 230 X 360 mm - papir 80 g </t>
  </si>
  <si>
    <t>Kuverta ABT STRIP - bez prozora format: 110X230 mm - papir 80 g  (bez i sa prozorom)</t>
  </si>
  <si>
    <t xml:space="preserve">Fascikli PVC UR A4 90 50/1 MY </t>
  </si>
  <si>
    <t xml:space="preserve">Fascikli PVC L A4 100 1/50 MIC </t>
  </si>
  <si>
    <t xml:space="preserve">Fascikl PVC U A4 25/1 90 MIC </t>
  </si>
  <si>
    <t xml:space="preserve">Registrator A4 format, kaširan - uski s kutijom  Lipa Mill </t>
  </si>
  <si>
    <t xml:space="preserve">Registrator A4 format, kaširan - širok s kutijom  Lipa Mill </t>
  </si>
  <si>
    <t xml:space="preserve">Karton pregradni 1/1 Donau A4 </t>
  </si>
  <si>
    <t xml:space="preserve">Papir za kopiranje A3 format, 80 g, kao IBM, IQ Premium ili Neusiedler </t>
  </si>
  <si>
    <t>Kemijska olovka, 0.5 mm, roler ili gel roler, prozirno kučište s gumiranom drškom i kvačicom, Pilot super grip (F)  – crna</t>
  </si>
  <si>
    <t>Kemijska olovka, 0.5 mm, roler ili gel roler, prozirno kučište s gumiranom drškom i kvačicom,  Pilot super grip (F) – crvena</t>
  </si>
  <si>
    <t>Kemijska olovka, 0.5 mm, roler ili gel roler, prozirno kučište s gumiranom drškom i kvačicom, Pilot super grip (F)– plava</t>
  </si>
  <si>
    <t>Papir A3 120g</t>
  </si>
  <si>
    <t>Etikete laser 70*36 mm 1/100</t>
  </si>
  <si>
    <t xml:space="preserve">kutija </t>
  </si>
  <si>
    <t>Ladica za spise PVC, razne boje, kvalitetnija, čvrsta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</si>
  <si>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</si>
  <si>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</si>
  <si>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</si>
  <si>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</si>
  <si>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</si>
  <si>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</si>
  <si>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</si>
  <si>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</si>
  <si>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</si>
  <si>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</si>
  <si>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</si>
  <si>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</si>
  <si>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</si>
  <si>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</si>
  <si>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</si>
  <si>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9.20.</t>
  </si>
  <si>
    <t>9.21.</t>
  </si>
  <si>
    <t xml:space="preserve">                                               , dana                                  2022.godine</t>
  </si>
  <si>
    <t>Troškovnik - tehnička specifikacija u predmetu nabave UREDSKI MATERIJAL</t>
  </si>
  <si>
    <t>Opis ponuđenog</t>
  </si>
  <si>
    <t>Papir A4 format za kopiranje,  80 g, IQ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</si>
</sst>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&quot; kn&quot;_-;\-* #,##0.00&quot; kn&quot;_-;_-* \-??&quot; kn&quot;_-;_-@_-"/>
    <numFmt numFmtId="165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3" borderId="0" xfId="1" applyFill="1" applyAlignment="1">
      <alignment vertical="center"/>
    </xf>
    <xf numFmtId="1" fontId="1" fillId="2" borderId="0" xfId="1" applyNumberFormat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vertical="center" wrapText="1"/>
    </xf>
    <xf numFmtId="1" fontId="4" fillId="2" borderId="0" xfId="1" applyNumberFormat="1" applyFon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5" fillId="0" borderId="0" xfId="1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1" fillId="3" borderId="0" xfId="1" applyFill="1"/>
    <xf numFmtId="0" fontId="4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2" borderId="0" xfId="1" applyFill="1"/>
    <xf numFmtId="0" fontId="10" fillId="0" borderId="0" xfId="1" applyFont="1" applyAlignment="1">
      <alignment horizontal="center"/>
    </xf>
    <xf numFmtId="0" fontId="1" fillId="2" borderId="1" xfId="1" applyFill="1" applyBorder="1" applyAlignment="1">
      <alignment horizontal="right" vertical="center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16" fontId="1" fillId="2" borderId="1" xfId="1" applyNumberFormat="1" applyFill="1" applyBorder="1" applyAlignment="1">
      <alignment horizontal="right" vertical="center"/>
    </xf>
    <xf numFmtId="0" fontId="1" fillId="2" borderId="1" xfId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1" fillId="4" borderId="0" xfId="1" applyFill="1" applyAlignment="1">
      <alignment vertical="center"/>
    </xf>
    <xf numFmtId="49" fontId="1" fillId="2" borderId="1" xfId="1" applyNumberFormat="1" applyFill="1" applyBorder="1" applyAlignment="1">
      <alignment horizontal="right" vertical="center"/>
    </xf>
    <xf numFmtId="0" fontId="1" fillId="2" borderId="0" xfId="1" applyFill="1" applyBorder="1" applyAlignment="1">
      <alignment vertical="center"/>
    </xf>
    <xf numFmtId="0" fontId="8" fillId="5" borderId="1" xfId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8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/>
    </xf>
    <xf numFmtId="0" fontId="1" fillId="5" borderId="1" xfId="1" applyFill="1" applyBorder="1" applyAlignment="1">
      <alignment horizontal="center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1" fillId="5" borderId="1" xfId="1" applyFill="1" applyBorder="1" applyAlignment="1">
      <alignment horizontal="center" vertical="center"/>
    </xf>
    <xf numFmtId="0" fontId="1" fillId="5" borderId="1" xfId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16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1" fontId="13" fillId="0" borderId="0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165" fontId="1" fillId="0" borderId="0" xfId="1" applyNumberFormat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165" fontId="1" fillId="0" borderId="0" xfId="1" applyNumberForma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165" fontId="1" fillId="2" borderId="0" xfId="1" applyNumberFormat="1" applyFill="1" applyBorder="1" applyAlignment="1" applyProtection="1">
      <alignment horizontal="center" vertical="center"/>
      <protection locked="0"/>
    </xf>
    <xf numFmtId="165" fontId="1" fillId="2" borderId="0" xfId="1" applyNumberFormat="1" applyFill="1" applyBorder="1" applyAlignment="1" applyProtection="1">
      <alignment vertical="center"/>
      <protection locked="0"/>
    </xf>
    <xf numFmtId="0" fontId="1" fillId="0" borderId="0" xfId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165" fontId="1" fillId="0" borderId="0" xfId="1" applyNumberFormat="1" applyAlignment="1" applyProtection="1">
      <alignment horizontal="center"/>
      <protection locked="0"/>
    </xf>
    <xf numFmtId="165" fontId="1" fillId="0" borderId="0" xfId="1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165" fontId="1" fillId="2" borderId="1" xfId="3" applyNumberFormat="1" applyFont="1" applyFill="1" applyBorder="1" applyAlignment="1" applyProtection="1">
      <alignment vertical="center"/>
      <protection locked="0"/>
    </xf>
    <xf numFmtId="165" fontId="1" fillId="2" borderId="1" xfId="1" applyNumberFormat="1" applyFill="1" applyBorder="1" applyAlignment="1" applyProtection="1">
      <alignment horizontal="center" vertical="center"/>
      <protection locked="0"/>
    </xf>
    <xf numFmtId="165" fontId="1" fillId="5" borderId="1" xfId="3" applyNumberFormat="1" applyFont="1" applyFill="1" applyBorder="1" applyAlignment="1" applyProtection="1">
      <alignment vertical="center"/>
      <protection locked="0"/>
    </xf>
    <xf numFmtId="165" fontId="1" fillId="5" borderId="1" xfId="1" applyNumberFormat="1" applyFill="1" applyBorder="1" applyAlignment="1" applyProtection="1">
      <alignment horizontal="center" vertical="center"/>
      <protection locked="0"/>
    </xf>
    <xf numFmtId="165" fontId="6" fillId="2" borderId="1" xfId="3" applyNumberFormat="1" applyFont="1" applyFill="1" applyBorder="1" applyAlignment="1" applyProtection="1">
      <alignment vertical="center"/>
      <protection locked="0"/>
    </xf>
    <xf numFmtId="165" fontId="6" fillId="2" borderId="1" xfId="1" applyNumberFormat="1" applyFont="1" applyFill="1" applyBorder="1" applyAlignment="1" applyProtection="1">
      <alignment horizontal="center" vertical="center"/>
      <protection locked="0"/>
    </xf>
    <xf numFmtId="165" fontId="1" fillId="0" borderId="1" xfId="3" applyNumberFormat="1" applyFont="1" applyBorder="1" applyAlignment="1" applyProtection="1">
      <alignment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165" fontId="1" fillId="0" borderId="1" xfId="3" applyNumberFormat="1" applyFont="1" applyFill="1" applyBorder="1" applyAlignment="1" applyProtection="1">
      <alignment vertical="center"/>
      <protection locked="0"/>
    </xf>
    <xf numFmtId="165" fontId="1" fillId="0" borderId="1" xfId="1" applyNumberForma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2" borderId="0" xfId="1" applyFill="1" applyAlignment="1">
      <alignment horizontal="center" vertical="center"/>
    </xf>
  </cellXfs>
  <cellStyles count="4">
    <cellStyle name="Normalno" xfId="0" builtinId="0"/>
    <cellStyle name="Normalno 2" xfId="1" xr:uid="{00000000-0005-0000-0000-000001000000}"/>
    <cellStyle name="Valuta 2" xfId="2" xr:uid="{00000000-0005-0000-0000-000002000000}"/>
    <cellStyle name="Valuta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52689</xdr:colOff>
      <xdr:row>97</xdr:row>
      <xdr:rowOff>0</xdr:rowOff>
    </xdr:from>
    <xdr:to>
      <xdr:col>1</xdr:col>
      <xdr:colOff>1384689</xdr:colOff>
      <xdr:row>97</xdr:row>
      <xdr:rowOff>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56153" y="27132643"/>
          <a:ext cx="1332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1848531</xdr:colOff>
      <xdr:row>97</xdr:row>
      <xdr:rowOff>0</xdr:rowOff>
    </xdr:from>
    <xdr:to>
      <xdr:col>1</xdr:col>
      <xdr:colOff>2712531</xdr:colOff>
      <xdr:row>97</xdr:row>
      <xdr:rowOff>0</xdr:rowOff>
    </xdr:to>
    <xdr:cxnSp macro="">
      <xdr:nvCxnSpPr>
        <xdr:cNvPr id="3" name="Ravni povezn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51995" y="27704143"/>
          <a:ext cx="86400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9"/>
  <sheetViews>
    <sheetView tabSelected="1" view="pageBreakPreview" topLeftCell="A73" zoomScaleNormal="100" zoomScaleSheetLayoutView="100" workbookViewId="0">
      <selection activeCell="O11" sqref="O11"/>
    </sheetView>
  </sheetViews>
  <sheetFormatPr defaultRowHeight="15" x14ac:dyDescent="0.25"/>
  <cols>
    <col min="1" max="1" width="7.5703125" style="1" customWidth="1"/>
    <col min="2" max="2" width="51.28515625" style="1" customWidth="1"/>
    <col min="3" max="3" width="16.42578125" style="6" customWidth="1"/>
    <col min="4" max="4" width="8.85546875" style="1" customWidth="1"/>
    <col min="5" max="5" width="10.85546875" style="1" customWidth="1"/>
    <col min="6" max="6" width="10.42578125" style="63" customWidth="1"/>
    <col min="7" max="7" width="16.85546875" style="67" customWidth="1"/>
    <col min="8" max="8" width="3.5703125" style="3" customWidth="1"/>
    <col min="9" max="9" width="4.5703125" style="23" customWidth="1"/>
    <col min="10" max="14" width="4" style="23" customWidth="1"/>
    <col min="15" max="15" width="5" style="23" customWidth="1"/>
    <col min="16" max="16" width="5.140625" style="2" customWidth="1"/>
    <col min="17" max="21" width="5.28515625" style="23" customWidth="1"/>
    <col min="22" max="22" width="4.42578125" style="23" customWidth="1"/>
    <col min="23" max="26" width="3.7109375" style="23" customWidth="1"/>
    <col min="27" max="32" width="5.28515625" style="23" customWidth="1"/>
    <col min="33" max="33" width="6" style="23" customWidth="1"/>
    <col min="34" max="37" width="4" style="23" customWidth="1"/>
    <col min="38" max="38" width="6.140625" style="23" customWidth="1"/>
    <col min="39" max="44" width="4" style="23" customWidth="1"/>
    <col min="45" max="47" width="2.85546875" style="23" customWidth="1"/>
    <col min="48" max="16384" width="9.140625" style="1"/>
  </cols>
  <sheetData>
    <row r="1" spans="1:47" ht="15.75" x14ac:dyDescent="0.25">
      <c r="A1" s="105" t="s">
        <v>117</v>
      </c>
      <c r="B1" s="105"/>
      <c r="C1" s="24"/>
      <c r="G1" s="65" t="s">
        <v>116</v>
      </c>
    </row>
    <row r="3" spans="1:47" ht="18.75" x14ac:dyDescent="0.3">
      <c r="A3" s="105" t="s">
        <v>115</v>
      </c>
      <c r="B3" s="105"/>
      <c r="C3" s="24"/>
      <c r="E3" s="22"/>
      <c r="G3" s="66"/>
      <c r="P3" s="23"/>
    </row>
    <row r="4" spans="1:47" ht="18.75" customHeight="1" x14ac:dyDescent="0.25">
      <c r="A4" s="106"/>
      <c r="B4" s="106"/>
      <c r="C4" s="106"/>
      <c r="D4" s="106"/>
      <c r="E4" s="106"/>
      <c r="F4" s="106"/>
      <c r="G4" s="106"/>
      <c r="P4" s="23"/>
    </row>
    <row r="5" spans="1:47" ht="18.75" x14ac:dyDescent="0.3">
      <c r="A5" s="107" t="s">
        <v>195</v>
      </c>
      <c r="B5" s="107"/>
      <c r="C5" s="107"/>
      <c r="D5" s="107"/>
      <c r="E5" s="107"/>
      <c r="F5" s="107"/>
      <c r="G5" s="107"/>
      <c r="P5" s="23"/>
    </row>
    <row r="6" spans="1:47" x14ac:dyDescent="0.25">
      <c r="B6" s="22" t="s">
        <v>114</v>
      </c>
      <c r="D6" s="5"/>
      <c r="P6" s="23"/>
    </row>
    <row r="7" spans="1:47" s="19" customFormat="1" ht="38.25" x14ac:dyDescent="0.25">
      <c r="A7" s="42" t="s">
        <v>113</v>
      </c>
      <c r="B7" s="43" t="s">
        <v>112</v>
      </c>
      <c r="C7" s="43" t="s">
        <v>196</v>
      </c>
      <c r="D7" s="44" t="s">
        <v>111</v>
      </c>
      <c r="E7" s="44" t="s">
        <v>110</v>
      </c>
      <c r="F7" s="45" t="s">
        <v>109</v>
      </c>
      <c r="G7" s="46" t="s">
        <v>108</v>
      </c>
      <c r="H7" s="21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pans="1:47" s="19" customFormat="1" x14ac:dyDescent="0.25">
      <c r="A8" s="47" t="s">
        <v>107</v>
      </c>
      <c r="B8" s="48" t="s">
        <v>106</v>
      </c>
      <c r="C8" s="47"/>
      <c r="D8" s="49"/>
      <c r="E8" s="49" t="s">
        <v>105</v>
      </c>
      <c r="F8" s="64" t="s">
        <v>104</v>
      </c>
      <c r="G8" s="64" t="s">
        <v>103</v>
      </c>
      <c r="H8" s="20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</row>
    <row r="9" spans="1:47" s="4" customFormat="1" ht="60" customHeight="1" x14ac:dyDescent="0.25">
      <c r="A9" s="25" t="s">
        <v>102</v>
      </c>
      <c r="B9" s="26" t="s">
        <v>197</v>
      </c>
      <c r="C9" s="68"/>
      <c r="D9" s="27" t="s">
        <v>99</v>
      </c>
      <c r="E9" s="27">
        <v>1800</v>
      </c>
      <c r="F9" s="90">
        <v>0</v>
      </c>
      <c r="G9" s="91">
        <f>E9*F9</f>
        <v>0</v>
      </c>
      <c r="H9" s="1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s="4" customFormat="1" ht="30" x14ac:dyDescent="0.25">
      <c r="A10" s="25" t="s">
        <v>101</v>
      </c>
      <c r="B10" s="26" t="s">
        <v>169</v>
      </c>
      <c r="C10" s="68"/>
      <c r="D10" s="27" t="s">
        <v>99</v>
      </c>
      <c r="E10" s="27">
        <v>100</v>
      </c>
      <c r="F10" s="90">
        <v>0</v>
      </c>
      <c r="G10" s="91">
        <f>E10*F10</f>
        <v>0</v>
      </c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s="62" customFormat="1" x14ac:dyDescent="0.25">
      <c r="A11" s="58" t="s">
        <v>100</v>
      </c>
      <c r="B11" s="59" t="s">
        <v>173</v>
      </c>
      <c r="C11" s="69"/>
      <c r="D11" s="60" t="s">
        <v>99</v>
      </c>
      <c r="E11" s="60">
        <v>10</v>
      </c>
      <c r="F11" s="90">
        <v>0</v>
      </c>
      <c r="G11" s="91">
        <f t="shared" ref="G10:G13" si="0">E11*F11</f>
        <v>0</v>
      </c>
      <c r="H11" s="61"/>
    </row>
    <row r="12" spans="1:47" s="4" customFormat="1" ht="15" customHeight="1" x14ac:dyDescent="0.25">
      <c r="A12" s="28" t="s">
        <v>98</v>
      </c>
      <c r="B12" s="26" t="s">
        <v>168</v>
      </c>
      <c r="C12" s="68"/>
      <c r="D12" s="27" t="s">
        <v>3</v>
      </c>
      <c r="E12" s="27">
        <v>50</v>
      </c>
      <c r="F12" s="90">
        <v>0</v>
      </c>
      <c r="G12" s="91">
        <f t="shared" si="0"/>
        <v>0</v>
      </c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s="4" customFormat="1" ht="15" customHeight="1" x14ac:dyDescent="0.25">
      <c r="A13" s="25" t="s">
        <v>97</v>
      </c>
      <c r="B13" s="29" t="s">
        <v>96</v>
      </c>
      <c r="C13" s="70"/>
      <c r="D13" s="27" t="s">
        <v>62</v>
      </c>
      <c r="E13" s="27">
        <v>20</v>
      </c>
      <c r="F13" s="90">
        <v>0</v>
      </c>
      <c r="G13" s="91">
        <f t="shared" si="0"/>
        <v>0</v>
      </c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s="7" customFormat="1" x14ac:dyDescent="0.25">
      <c r="A14" s="50" t="s">
        <v>95</v>
      </c>
      <c r="B14" s="51" t="s">
        <v>94</v>
      </c>
      <c r="C14" s="71"/>
      <c r="D14" s="52"/>
      <c r="E14" s="52"/>
      <c r="F14" s="92"/>
      <c r="G14" s="93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s="4" customFormat="1" ht="15" customHeight="1" x14ac:dyDescent="0.25">
      <c r="A15" s="33" t="s">
        <v>93</v>
      </c>
      <c r="B15" s="34" t="s">
        <v>92</v>
      </c>
      <c r="C15" s="72"/>
      <c r="D15" s="35" t="s">
        <v>3</v>
      </c>
      <c r="E15" s="35">
        <v>40</v>
      </c>
      <c r="F15" s="94">
        <v>0</v>
      </c>
      <c r="G15" s="95">
        <f t="shared" ref="G15:G22" si="1">E15*F15</f>
        <v>0</v>
      </c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s="4" customFormat="1" x14ac:dyDescent="0.25">
      <c r="A16" s="33" t="s">
        <v>91</v>
      </c>
      <c r="B16" s="36" t="s">
        <v>167</v>
      </c>
      <c r="C16" s="73"/>
      <c r="D16" s="35" t="s">
        <v>3</v>
      </c>
      <c r="E16" s="35">
        <v>400</v>
      </c>
      <c r="F16" s="94">
        <v>0</v>
      </c>
      <c r="G16" s="95">
        <f t="shared" si="1"/>
        <v>0</v>
      </c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s="39" customFormat="1" x14ac:dyDescent="0.25">
      <c r="A17" s="33" t="s">
        <v>90</v>
      </c>
      <c r="B17" s="36" t="s">
        <v>166</v>
      </c>
      <c r="C17" s="73"/>
      <c r="D17" s="35" t="s">
        <v>3</v>
      </c>
      <c r="E17" s="35">
        <v>20</v>
      </c>
      <c r="F17" s="94">
        <v>0</v>
      </c>
      <c r="G17" s="95">
        <f t="shared" si="1"/>
        <v>0</v>
      </c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4" customFormat="1" ht="15" customHeight="1" x14ac:dyDescent="0.25">
      <c r="A18" s="33" t="s">
        <v>89</v>
      </c>
      <c r="B18" s="36" t="s">
        <v>165</v>
      </c>
      <c r="C18" s="73"/>
      <c r="D18" s="35" t="s">
        <v>11</v>
      </c>
      <c r="E18" s="35">
        <v>10</v>
      </c>
      <c r="F18" s="94">
        <v>0</v>
      </c>
      <c r="G18" s="95">
        <f t="shared" si="1"/>
        <v>0</v>
      </c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s="4" customFormat="1" ht="15" customHeight="1" x14ac:dyDescent="0.25">
      <c r="A19" s="33" t="s">
        <v>88</v>
      </c>
      <c r="B19" s="36" t="s">
        <v>164</v>
      </c>
      <c r="C19" s="73"/>
      <c r="D19" s="35" t="s">
        <v>11</v>
      </c>
      <c r="E19" s="35">
        <v>10</v>
      </c>
      <c r="F19" s="94">
        <v>0</v>
      </c>
      <c r="G19" s="95">
        <f t="shared" si="1"/>
        <v>0</v>
      </c>
      <c r="H19" s="1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s="4" customFormat="1" ht="15" customHeight="1" x14ac:dyDescent="0.25">
      <c r="A20" s="33" t="s">
        <v>87</v>
      </c>
      <c r="B20" s="36" t="s">
        <v>163</v>
      </c>
      <c r="C20" s="73"/>
      <c r="D20" s="35" t="s">
        <v>11</v>
      </c>
      <c r="E20" s="35">
        <v>200</v>
      </c>
      <c r="F20" s="94">
        <v>0</v>
      </c>
      <c r="G20" s="95">
        <f t="shared" si="1"/>
        <v>0</v>
      </c>
      <c r="H20" s="1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s="16" customFormat="1" ht="15" customHeight="1" x14ac:dyDescent="0.25">
      <c r="A21" s="33" t="s">
        <v>86</v>
      </c>
      <c r="B21" s="36" t="s">
        <v>84</v>
      </c>
      <c r="C21" s="73"/>
      <c r="D21" s="35" t="s">
        <v>3</v>
      </c>
      <c r="E21" s="35">
        <v>3</v>
      </c>
      <c r="F21" s="94">
        <v>0</v>
      </c>
      <c r="G21" s="95">
        <f t="shared" si="1"/>
        <v>0</v>
      </c>
      <c r="H21" s="1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s="4" customFormat="1" ht="15" customHeight="1" x14ac:dyDescent="0.25">
      <c r="A22" s="33" t="s">
        <v>85</v>
      </c>
      <c r="B22" s="36" t="s">
        <v>83</v>
      </c>
      <c r="C22" s="73"/>
      <c r="D22" s="35" t="s">
        <v>3</v>
      </c>
      <c r="E22" s="35">
        <v>50</v>
      </c>
      <c r="F22" s="94">
        <v>0</v>
      </c>
      <c r="G22" s="95">
        <f t="shared" si="1"/>
        <v>0</v>
      </c>
      <c r="H22" s="1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s="7" customFormat="1" x14ac:dyDescent="0.25">
      <c r="A23" s="50" t="s">
        <v>82</v>
      </c>
      <c r="B23" s="51" t="s">
        <v>81</v>
      </c>
      <c r="C23" s="71"/>
      <c r="D23" s="52"/>
      <c r="E23" s="52"/>
      <c r="F23" s="92"/>
      <c r="G23" s="93"/>
      <c r="H23" s="1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s="4" customFormat="1" ht="30" customHeight="1" x14ac:dyDescent="0.25">
      <c r="A24" s="25" t="s">
        <v>80</v>
      </c>
      <c r="B24" s="17" t="s">
        <v>162</v>
      </c>
      <c r="C24" s="74"/>
      <c r="D24" s="14" t="s">
        <v>3</v>
      </c>
      <c r="E24" s="14">
        <v>500</v>
      </c>
      <c r="F24" s="96">
        <v>0</v>
      </c>
      <c r="G24" s="97">
        <f t="shared" ref="G24:G28" si="2">E24*F24</f>
        <v>0</v>
      </c>
      <c r="H24" s="1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s="4" customFormat="1" ht="30" customHeight="1" x14ac:dyDescent="0.25">
      <c r="A25" s="25" t="s">
        <v>79</v>
      </c>
      <c r="B25" s="17" t="s">
        <v>161</v>
      </c>
      <c r="C25" s="74"/>
      <c r="D25" s="14" t="s">
        <v>3</v>
      </c>
      <c r="E25" s="14">
        <v>1500</v>
      </c>
      <c r="F25" s="96">
        <v>0</v>
      </c>
      <c r="G25" s="97">
        <f t="shared" si="2"/>
        <v>0</v>
      </c>
      <c r="H25" s="1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s="4" customFormat="1" ht="30" customHeight="1" x14ac:dyDescent="0.25">
      <c r="A26" s="28" t="s">
        <v>78</v>
      </c>
      <c r="B26" s="17" t="s">
        <v>160</v>
      </c>
      <c r="C26" s="74"/>
      <c r="D26" s="14" t="s">
        <v>3</v>
      </c>
      <c r="E26" s="14">
        <v>600</v>
      </c>
      <c r="F26" s="96">
        <v>0</v>
      </c>
      <c r="G26" s="97">
        <f t="shared" si="2"/>
        <v>0</v>
      </c>
      <c r="H26" s="1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s="4" customFormat="1" ht="30" customHeight="1" x14ac:dyDescent="0.25">
      <c r="A27" s="25" t="s">
        <v>77</v>
      </c>
      <c r="B27" s="17" t="s">
        <v>159</v>
      </c>
      <c r="C27" s="74"/>
      <c r="D27" s="14" t="s">
        <v>3</v>
      </c>
      <c r="E27" s="14">
        <v>200</v>
      </c>
      <c r="F27" s="96">
        <v>0</v>
      </c>
      <c r="G27" s="97">
        <f t="shared" si="2"/>
        <v>0</v>
      </c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s="4" customFormat="1" ht="30" customHeight="1" x14ac:dyDescent="0.25">
      <c r="A28" s="25" t="s">
        <v>76</v>
      </c>
      <c r="B28" s="17" t="s">
        <v>158</v>
      </c>
      <c r="C28" s="74"/>
      <c r="D28" s="14" t="s">
        <v>3</v>
      </c>
      <c r="E28" s="14">
        <v>200</v>
      </c>
      <c r="F28" s="96">
        <v>0</v>
      </c>
      <c r="G28" s="97">
        <f t="shared" si="2"/>
        <v>0</v>
      </c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s="7" customFormat="1" x14ac:dyDescent="0.25">
      <c r="A29" s="50" t="s">
        <v>75</v>
      </c>
      <c r="B29" s="51" t="s">
        <v>74</v>
      </c>
      <c r="C29" s="71"/>
      <c r="D29" s="52"/>
      <c r="E29" s="52"/>
      <c r="F29" s="92"/>
      <c r="G29" s="93"/>
      <c r="H29" s="1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s="4" customFormat="1" ht="15" customHeight="1" x14ac:dyDescent="0.25">
      <c r="A30" s="25" t="s">
        <v>73</v>
      </c>
      <c r="B30" s="15" t="s">
        <v>72</v>
      </c>
      <c r="C30" s="74"/>
      <c r="D30" s="14" t="s">
        <v>3</v>
      </c>
      <c r="E30" s="14">
        <v>1000</v>
      </c>
      <c r="F30" s="96">
        <v>0</v>
      </c>
      <c r="G30" s="97">
        <f>E30*F30</f>
        <v>0</v>
      </c>
      <c r="H30" s="1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s="18" customFormat="1" ht="15" customHeight="1" x14ac:dyDescent="0.25">
      <c r="A31" s="31" t="s">
        <v>71</v>
      </c>
      <c r="B31" s="30" t="s">
        <v>144</v>
      </c>
      <c r="C31" s="68"/>
      <c r="D31" s="32" t="s">
        <v>65</v>
      </c>
      <c r="E31" s="32">
        <v>100</v>
      </c>
      <c r="F31" s="96">
        <v>0</v>
      </c>
      <c r="G31" s="91">
        <f>E31*F31</f>
        <v>0</v>
      </c>
      <c r="H31" s="13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47" s="18" customFormat="1" ht="15" customHeight="1" x14ac:dyDescent="0.25">
      <c r="A32" s="31" t="s">
        <v>70</v>
      </c>
      <c r="B32" s="30" t="s">
        <v>64</v>
      </c>
      <c r="C32" s="68"/>
      <c r="D32" s="32" t="s">
        <v>62</v>
      </c>
      <c r="E32" s="32">
        <v>50</v>
      </c>
      <c r="F32" s="96">
        <v>0</v>
      </c>
      <c r="G32" s="91">
        <f>E32*F32</f>
        <v>0</v>
      </c>
      <c r="H32" s="13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s="18" customFormat="1" ht="15" customHeight="1" x14ac:dyDescent="0.25">
      <c r="A33" s="31" t="s">
        <v>69</v>
      </c>
      <c r="B33" s="30" t="s">
        <v>63</v>
      </c>
      <c r="C33" s="68"/>
      <c r="D33" s="32" t="s">
        <v>62</v>
      </c>
      <c r="E33" s="32">
        <v>800</v>
      </c>
      <c r="F33" s="96">
        <v>0</v>
      </c>
      <c r="G33" s="91">
        <f>E33*F33</f>
        <v>0</v>
      </c>
      <c r="H33" s="1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55"/>
      <c r="AU33" s="55"/>
    </row>
    <row r="34" spans="1:47" s="18" customFormat="1" ht="15" customHeight="1" x14ac:dyDescent="0.25">
      <c r="A34" s="31" t="s">
        <v>68</v>
      </c>
      <c r="B34" s="30" t="s">
        <v>118</v>
      </c>
      <c r="C34" s="68"/>
      <c r="D34" s="32" t="s">
        <v>66</v>
      </c>
      <c r="E34" s="32">
        <v>1</v>
      </c>
      <c r="F34" s="96">
        <v>0</v>
      </c>
      <c r="G34" s="97">
        <f t="shared" ref="G34:G35" si="3">E34*F34</f>
        <v>0</v>
      </c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55"/>
      <c r="AU34" s="55"/>
    </row>
    <row r="35" spans="1:47" s="18" customFormat="1" ht="15" customHeight="1" x14ac:dyDescent="0.25">
      <c r="A35" s="31" t="s">
        <v>67</v>
      </c>
      <c r="B35" s="30" t="s">
        <v>140</v>
      </c>
      <c r="C35" s="68"/>
      <c r="D35" s="32" t="s">
        <v>3</v>
      </c>
      <c r="E35" s="32">
        <v>10</v>
      </c>
      <c r="F35" s="96">
        <v>0</v>
      </c>
      <c r="G35" s="97">
        <f t="shared" si="3"/>
        <v>0</v>
      </c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55"/>
      <c r="AU35" s="55"/>
    </row>
    <row r="36" spans="1:47" s="7" customFormat="1" ht="13.15" customHeight="1" x14ac:dyDescent="0.25">
      <c r="A36" s="50" t="s">
        <v>61</v>
      </c>
      <c r="B36" s="51" t="s">
        <v>60</v>
      </c>
      <c r="C36" s="71"/>
      <c r="D36" s="53"/>
      <c r="E36" s="52"/>
      <c r="F36" s="92"/>
      <c r="G36" s="93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s="4" customFormat="1" ht="30" customHeight="1" x14ac:dyDescent="0.25">
      <c r="A37" s="40" t="s">
        <v>59</v>
      </c>
      <c r="B37" s="15" t="s">
        <v>58</v>
      </c>
      <c r="C37" s="74"/>
      <c r="D37" s="14" t="s">
        <v>51</v>
      </c>
      <c r="E37" s="14">
        <v>50</v>
      </c>
      <c r="F37" s="96">
        <v>0</v>
      </c>
      <c r="G37" s="97">
        <f>E37*F37</f>
        <v>0</v>
      </c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s="4" customFormat="1" ht="15" customHeight="1" x14ac:dyDescent="0.25">
      <c r="A38" s="40" t="s">
        <v>57</v>
      </c>
      <c r="B38" s="15" t="s">
        <v>56</v>
      </c>
      <c r="C38" s="74"/>
      <c r="D38" s="14" t="s">
        <v>51</v>
      </c>
      <c r="E38" s="14">
        <v>10</v>
      </c>
      <c r="F38" s="96">
        <v>0</v>
      </c>
      <c r="G38" s="97">
        <f>E38*F38</f>
        <v>0</v>
      </c>
      <c r="H38" s="1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s="4" customFormat="1" ht="15" customHeight="1" x14ac:dyDescent="0.25">
      <c r="A39" s="40" t="s">
        <v>55</v>
      </c>
      <c r="B39" s="15" t="s">
        <v>54</v>
      </c>
      <c r="C39" s="74"/>
      <c r="D39" s="14" t="s">
        <v>51</v>
      </c>
      <c r="E39" s="14">
        <v>50</v>
      </c>
      <c r="F39" s="96">
        <v>0</v>
      </c>
      <c r="G39" s="97">
        <f>E39*F39</f>
        <v>0</v>
      </c>
      <c r="H39" s="1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s="4" customFormat="1" ht="15" customHeight="1" x14ac:dyDescent="0.25">
      <c r="A40" s="40" t="s">
        <v>53</v>
      </c>
      <c r="B40" s="15" t="s">
        <v>52</v>
      </c>
      <c r="C40" s="74"/>
      <c r="D40" s="14" t="s">
        <v>51</v>
      </c>
      <c r="E40" s="14">
        <v>10</v>
      </c>
      <c r="F40" s="96">
        <v>0</v>
      </c>
      <c r="G40" s="97">
        <f>E40*F40</f>
        <v>0</v>
      </c>
      <c r="H40" s="1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s="7" customFormat="1" x14ac:dyDescent="0.25">
      <c r="A41" s="50" t="s">
        <v>50</v>
      </c>
      <c r="B41" s="51" t="s">
        <v>49</v>
      </c>
      <c r="C41" s="71"/>
      <c r="D41" s="53"/>
      <c r="E41" s="52"/>
      <c r="F41" s="92"/>
      <c r="G41" s="93"/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s="4" customFormat="1" ht="45" x14ac:dyDescent="0.25">
      <c r="A42" s="25" t="s">
        <v>48</v>
      </c>
      <c r="B42" s="26" t="s">
        <v>172</v>
      </c>
      <c r="C42" s="68"/>
      <c r="D42" s="27" t="s">
        <v>3</v>
      </c>
      <c r="E42" s="27">
        <v>20</v>
      </c>
      <c r="F42" s="90">
        <v>0</v>
      </c>
      <c r="G42" s="91">
        <f t="shared" ref="G42:G54" si="4">E42*F42</f>
        <v>0</v>
      </c>
      <c r="H42" s="1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s="4" customFormat="1" ht="45" x14ac:dyDescent="0.25">
      <c r="A43" s="25" t="s">
        <v>47</v>
      </c>
      <c r="B43" s="26" t="s">
        <v>171</v>
      </c>
      <c r="C43" s="68"/>
      <c r="D43" s="27" t="s">
        <v>3</v>
      </c>
      <c r="E43" s="27">
        <v>10</v>
      </c>
      <c r="F43" s="90">
        <v>0</v>
      </c>
      <c r="G43" s="91">
        <f t="shared" si="4"/>
        <v>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s="4" customFormat="1" ht="45" x14ac:dyDescent="0.25">
      <c r="A44" s="25" t="s">
        <v>46</v>
      </c>
      <c r="B44" s="26" t="s">
        <v>170</v>
      </c>
      <c r="C44" s="68"/>
      <c r="D44" s="27" t="s">
        <v>3</v>
      </c>
      <c r="E44" s="27">
        <v>5</v>
      </c>
      <c r="F44" s="90">
        <v>0</v>
      </c>
      <c r="G44" s="91">
        <f t="shared" si="4"/>
        <v>0</v>
      </c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s="4" customFormat="1" ht="30" customHeight="1" x14ac:dyDescent="0.25">
      <c r="A45" s="25" t="s">
        <v>45</v>
      </c>
      <c r="B45" s="26" t="s">
        <v>119</v>
      </c>
      <c r="C45" s="68"/>
      <c r="D45" s="27" t="s">
        <v>3</v>
      </c>
      <c r="E45" s="27">
        <v>10</v>
      </c>
      <c r="F45" s="90">
        <v>0</v>
      </c>
      <c r="G45" s="91">
        <f>E45*F45</f>
        <v>0</v>
      </c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s="4" customFormat="1" ht="15" customHeight="1" x14ac:dyDescent="0.25">
      <c r="A46" s="25" t="s">
        <v>44</v>
      </c>
      <c r="B46" s="26" t="s">
        <v>143</v>
      </c>
      <c r="C46" s="68"/>
      <c r="D46" s="27" t="s">
        <v>3</v>
      </c>
      <c r="E46" s="27">
        <v>10</v>
      </c>
      <c r="F46" s="90">
        <v>0</v>
      </c>
      <c r="G46" s="91">
        <f t="shared" si="4"/>
        <v>0</v>
      </c>
      <c r="H46" s="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s="4" customFormat="1" ht="15" customHeight="1" x14ac:dyDescent="0.25">
      <c r="A47" s="25" t="s">
        <v>43</v>
      </c>
      <c r="B47" s="26" t="s">
        <v>120</v>
      </c>
      <c r="C47" s="68"/>
      <c r="D47" s="27" t="s">
        <v>11</v>
      </c>
      <c r="E47" s="27">
        <v>5</v>
      </c>
      <c r="F47" s="90">
        <v>0</v>
      </c>
      <c r="G47" s="91">
        <f t="shared" si="4"/>
        <v>0</v>
      </c>
      <c r="H47" s="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s="4" customFormat="1" ht="15" customHeight="1" x14ac:dyDescent="0.25">
      <c r="A48" s="25" t="s">
        <v>42</v>
      </c>
      <c r="B48" s="26" t="s">
        <v>157</v>
      </c>
      <c r="C48" s="68"/>
      <c r="D48" s="27" t="s">
        <v>3</v>
      </c>
      <c r="E48" s="27">
        <v>10</v>
      </c>
      <c r="F48" s="90">
        <v>0</v>
      </c>
      <c r="G48" s="91">
        <f t="shared" si="4"/>
        <v>0</v>
      </c>
      <c r="H48" s="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s="4" customFormat="1" ht="30" customHeight="1" x14ac:dyDescent="0.25">
      <c r="A49" s="25" t="s">
        <v>41</v>
      </c>
      <c r="B49" s="26" t="s">
        <v>156</v>
      </c>
      <c r="C49" s="68"/>
      <c r="D49" s="27" t="s">
        <v>3</v>
      </c>
      <c r="E49" s="27">
        <v>5</v>
      </c>
      <c r="F49" s="90">
        <v>0</v>
      </c>
      <c r="G49" s="91">
        <f t="shared" si="4"/>
        <v>0</v>
      </c>
      <c r="H49" s="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s="4" customFormat="1" ht="30" customHeight="1" x14ac:dyDescent="0.25">
      <c r="A50" s="25" t="s">
        <v>40</v>
      </c>
      <c r="B50" s="26" t="s">
        <v>145</v>
      </c>
      <c r="C50" s="68"/>
      <c r="D50" s="27" t="s">
        <v>3</v>
      </c>
      <c r="E50" s="27">
        <v>5</v>
      </c>
      <c r="F50" s="90">
        <v>0</v>
      </c>
      <c r="G50" s="91">
        <f t="shared" si="4"/>
        <v>0</v>
      </c>
      <c r="H50" s="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s="4" customFormat="1" ht="30" customHeight="1" x14ac:dyDescent="0.25">
      <c r="A51" s="25" t="s">
        <v>39</v>
      </c>
      <c r="B51" s="26" t="s">
        <v>146</v>
      </c>
      <c r="C51" s="68"/>
      <c r="D51" s="27" t="s">
        <v>3</v>
      </c>
      <c r="E51" s="27">
        <v>80</v>
      </c>
      <c r="F51" s="90">
        <v>0</v>
      </c>
      <c r="G51" s="91">
        <f t="shared" si="4"/>
        <v>0</v>
      </c>
      <c r="H51" s="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s="4" customFormat="1" ht="15" customHeight="1" x14ac:dyDescent="0.25">
      <c r="A52" s="25" t="s">
        <v>38</v>
      </c>
      <c r="B52" s="26" t="s">
        <v>147</v>
      </c>
      <c r="C52" s="68"/>
      <c r="D52" s="27" t="s">
        <v>3</v>
      </c>
      <c r="E52" s="27">
        <v>10</v>
      </c>
      <c r="F52" s="90">
        <v>0</v>
      </c>
      <c r="G52" s="91">
        <f t="shared" si="4"/>
        <v>0</v>
      </c>
      <c r="H52" s="1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s="4" customFormat="1" ht="30" customHeight="1" x14ac:dyDescent="0.25">
      <c r="A53" s="25" t="s">
        <v>37</v>
      </c>
      <c r="B53" s="26" t="s">
        <v>148</v>
      </c>
      <c r="C53" s="68"/>
      <c r="D53" s="27" t="s">
        <v>3</v>
      </c>
      <c r="E53" s="27">
        <v>800</v>
      </c>
      <c r="F53" s="90">
        <v>0</v>
      </c>
      <c r="G53" s="91">
        <f t="shared" si="4"/>
        <v>0</v>
      </c>
      <c r="H53" s="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4" customFormat="1" ht="30" customHeight="1" x14ac:dyDescent="0.25">
      <c r="A54" s="25" t="s">
        <v>36</v>
      </c>
      <c r="B54" s="26" t="s">
        <v>149</v>
      </c>
      <c r="C54" s="68"/>
      <c r="D54" s="27" t="s">
        <v>3</v>
      </c>
      <c r="E54" s="27">
        <v>25</v>
      </c>
      <c r="F54" s="90">
        <v>0</v>
      </c>
      <c r="G54" s="91">
        <f t="shared" si="4"/>
        <v>0</v>
      </c>
      <c r="H54" s="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s="7" customFormat="1" x14ac:dyDescent="0.25">
      <c r="A55" s="50" t="s">
        <v>35</v>
      </c>
      <c r="B55" s="51" t="s">
        <v>34</v>
      </c>
      <c r="C55" s="71"/>
      <c r="D55" s="53"/>
      <c r="E55" s="52"/>
      <c r="F55" s="92"/>
      <c r="G55" s="93"/>
      <c r="H55" s="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s="4" customFormat="1" ht="15" customHeight="1" x14ac:dyDescent="0.25">
      <c r="A56" s="25" t="s">
        <v>33</v>
      </c>
      <c r="B56" s="15" t="s">
        <v>32</v>
      </c>
      <c r="C56" s="74"/>
      <c r="D56" s="14" t="s">
        <v>4</v>
      </c>
      <c r="E56" s="14">
        <v>40</v>
      </c>
      <c r="F56" s="96">
        <v>0</v>
      </c>
      <c r="G56" s="97">
        <f t="shared" ref="G56:G63" si="5">E56*F56</f>
        <v>0</v>
      </c>
      <c r="H56" s="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s="4" customFormat="1" ht="15" customHeight="1" x14ac:dyDescent="0.25">
      <c r="A57" s="25" t="s">
        <v>121</v>
      </c>
      <c r="B57" s="15" t="s">
        <v>30</v>
      </c>
      <c r="C57" s="74"/>
      <c r="D57" s="14" t="s">
        <v>4</v>
      </c>
      <c r="E57" s="14">
        <v>60</v>
      </c>
      <c r="F57" s="96">
        <v>0</v>
      </c>
      <c r="G57" s="97">
        <f t="shared" si="5"/>
        <v>0</v>
      </c>
      <c r="H57" s="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s="4" customFormat="1" ht="15" customHeight="1" x14ac:dyDescent="0.25">
      <c r="A58" s="25" t="s">
        <v>122</v>
      </c>
      <c r="B58" s="15" t="s">
        <v>28</v>
      </c>
      <c r="C58" s="74"/>
      <c r="D58" s="14" t="s">
        <v>4</v>
      </c>
      <c r="E58" s="14">
        <v>60</v>
      </c>
      <c r="F58" s="96">
        <v>0</v>
      </c>
      <c r="G58" s="97">
        <f t="shared" si="5"/>
        <v>0</v>
      </c>
      <c r="H58" s="1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s="4" customFormat="1" ht="15" customHeight="1" x14ac:dyDescent="0.25">
      <c r="A59" s="25" t="s">
        <v>123</v>
      </c>
      <c r="B59" s="15" t="s">
        <v>26</v>
      </c>
      <c r="C59" s="74"/>
      <c r="D59" s="14" t="s">
        <v>4</v>
      </c>
      <c r="E59" s="14">
        <v>10</v>
      </c>
      <c r="F59" s="96">
        <v>0</v>
      </c>
      <c r="G59" s="97">
        <f t="shared" si="5"/>
        <v>0</v>
      </c>
      <c r="H59" s="1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s="4" customFormat="1" ht="15" customHeight="1" x14ac:dyDescent="0.25">
      <c r="A60" s="25" t="s">
        <v>124</v>
      </c>
      <c r="B60" s="15" t="s">
        <v>25</v>
      </c>
      <c r="C60" s="74"/>
      <c r="D60" s="14" t="s">
        <v>4</v>
      </c>
      <c r="E60" s="14">
        <v>70</v>
      </c>
      <c r="F60" s="96">
        <v>0</v>
      </c>
      <c r="G60" s="97">
        <f t="shared" si="5"/>
        <v>0</v>
      </c>
      <c r="H60" s="1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3"/>
      <c r="AU60" s="3"/>
    </row>
    <row r="61" spans="1:47" s="4" customFormat="1" ht="15" customHeight="1" x14ac:dyDescent="0.25">
      <c r="A61" s="33" t="s">
        <v>125</v>
      </c>
      <c r="B61" s="37" t="s">
        <v>24</v>
      </c>
      <c r="C61" s="75"/>
      <c r="D61" s="38" t="s">
        <v>3</v>
      </c>
      <c r="E61" s="38">
        <v>10</v>
      </c>
      <c r="F61" s="96">
        <v>0</v>
      </c>
      <c r="G61" s="98">
        <f t="shared" si="5"/>
        <v>0</v>
      </c>
      <c r="H61" s="1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s="16" customFormat="1" ht="15" customHeight="1" x14ac:dyDescent="0.25">
      <c r="A62" s="33" t="s">
        <v>126</v>
      </c>
      <c r="B62" s="37" t="s">
        <v>150</v>
      </c>
      <c r="C62" s="75"/>
      <c r="D62" s="38" t="s">
        <v>3</v>
      </c>
      <c r="E62" s="38">
        <v>5</v>
      </c>
      <c r="F62" s="96">
        <v>0</v>
      </c>
      <c r="G62" s="98">
        <f t="shared" si="5"/>
        <v>0</v>
      </c>
      <c r="H62" s="1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54"/>
      <c r="AU62" s="54"/>
    </row>
    <row r="63" spans="1:47" s="4" customFormat="1" ht="15" customHeight="1" x14ac:dyDescent="0.25">
      <c r="A63" s="25" t="s">
        <v>127</v>
      </c>
      <c r="B63" s="15" t="s">
        <v>151</v>
      </c>
      <c r="C63" s="74"/>
      <c r="D63" s="14" t="s">
        <v>3</v>
      </c>
      <c r="E63" s="14">
        <v>10</v>
      </c>
      <c r="F63" s="96">
        <v>0</v>
      </c>
      <c r="G63" s="97">
        <f t="shared" si="5"/>
        <v>0</v>
      </c>
      <c r="H63" s="1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s="7" customFormat="1" x14ac:dyDescent="0.25">
      <c r="A64" s="50" t="s">
        <v>128</v>
      </c>
      <c r="B64" s="51" t="s">
        <v>23</v>
      </c>
      <c r="C64" s="71"/>
      <c r="D64" s="53"/>
      <c r="E64" s="52"/>
      <c r="F64" s="92"/>
      <c r="G64" s="93"/>
      <c r="H64" s="1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s="4" customFormat="1" ht="15" customHeight="1" x14ac:dyDescent="0.25">
      <c r="A65" s="25" t="s">
        <v>129</v>
      </c>
      <c r="B65" s="26" t="s">
        <v>22</v>
      </c>
      <c r="C65" s="68"/>
      <c r="D65" s="27" t="s">
        <v>3</v>
      </c>
      <c r="E65" s="27">
        <v>20</v>
      </c>
      <c r="F65" s="90">
        <v>0</v>
      </c>
      <c r="G65" s="91">
        <f>E65*F65</f>
        <v>0</v>
      </c>
      <c r="H65" s="1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s="4" customFormat="1" ht="15" customHeight="1" x14ac:dyDescent="0.25">
      <c r="A66" s="25" t="s">
        <v>130</v>
      </c>
      <c r="B66" s="26" t="s">
        <v>21</v>
      </c>
      <c r="C66" s="68"/>
      <c r="D66" s="27" t="s">
        <v>3</v>
      </c>
      <c r="E66" s="27">
        <v>90</v>
      </c>
      <c r="F66" s="90">
        <v>0</v>
      </c>
      <c r="G66" s="91">
        <f>E66*F66</f>
        <v>0</v>
      </c>
      <c r="H66" s="1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s="4" customFormat="1" ht="15" customHeight="1" x14ac:dyDescent="0.25">
      <c r="A67" s="25" t="s">
        <v>131</v>
      </c>
      <c r="B67" s="26" t="s">
        <v>20</v>
      </c>
      <c r="C67" s="68"/>
      <c r="D67" s="27" t="s">
        <v>3</v>
      </c>
      <c r="E67" s="27">
        <v>10</v>
      </c>
      <c r="F67" s="90">
        <v>0</v>
      </c>
      <c r="G67" s="91">
        <f>E67*F67</f>
        <v>0</v>
      </c>
      <c r="H67" s="1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s="4" customFormat="1" ht="15" customHeight="1" x14ac:dyDescent="0.25">
      <c r="A68" s="25" t="s">
        <v>132</v>
      </c>
      <c r="B68" s="26" t="s">
        <v>19</v>
      </c>
      <c r="C68" s="68"/>
      <c r="D68" s="27" t="s">
        <v>3</v>
      </c>
      <c r="E68" s="27">
        <v>5</v>
      </c>
      <c r="F68" s="90">
        <v>0</v>
      </c>
      <c r="G68" s="91">
        <f>E68*F68</f>
        <v>0</v>
      </c>
      <c r="H68" s="1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s="4" customFormat="1" ht="15" customHeight="1" x14ac:dyDescent="0.25">
      <c r="A69" s="25" t="s">
        <v>133</v>
      </c>
      <c r="B69" s="26" t="s">
        <v>18</v>
      </c>
      <c r="C69" s="68"/>
      <c r="D69" s="27" t="s">
        <v>3</v>
      </c>
      <c r="E69" s="27">
        <v>5</v>
      </c>
      <c r="F69" s="90">
        <v>0</v>
      </c>
      <c r="G69" s="91">
        <f>E69*F69</f>
        <v>0</v>
      </c>
      <c r="H69" s="1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s="7" customFormat="1" x14ac:dyDescent="0.25">
      <c r="A70" s="50" t="s">
        <v>134</v>
      </c>
      <c r="B70" s="51" t="s">
        <v>17</v>
      </c>
      <c r="C70" s="71"/>
      <c r="D70" s="53"/>
      <c r="E70" s="52"/>
      <c r="F70" s="92"/>
      <c r="G70" s="93"/>
      <c r="H70" s="1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s="4" customFormat="1" ht="15" customHeight="1" x14ac:dyDescent="0.25">
      <c r="A71" s="33" t="s">
        <v>135</v>
      </c>
      <c r="B71" s="26" t="s">
        <v>10</v>
      </c>
      <c r="C71" s="68"/>
      <c r="D71" s="27" t="s">
        <v>3</v>
      </c>
      <c r="E71" s="27">
        <v>3</v>
      </c>
      <c r="F71" s="94">
        <v>0</v>
      </c>
      <c r="G71" s="91">
        <f t="shared" ref="G71:G91" si="6">E71*F71</f>
        <v>0</v>
      </c>
      <c r="H71" s="1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s="4" customFormat="1" ht="15" customHeight="1" x14ac:dyDescent="0.25">
      <c r="A72" s="33" t="s">
        <v>31</v>
      </c>
      <c r="B72" s="26" t="s">
        <v>136</v>
      </c>
      <c r="C72" s="68"/>
      <c r="D72" s="27" t="s">
        <v>3</v>
      </c>
      <c r="E72" s="27">
        <v>80</v>
      </c>
      <c r="F72" s="94">
        <v>0</v>
      </c>
      <c r="G72" s="91">
        <f t="shared" si="6"/>
        <v>0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s="4" customFormat="1" ht="30" customHeight="1" x14ac:dyDescent="0.25">
      <c r="A73" s="33" t="s">
        <v>29</v>
      </c>
      <c r="B73" s="36" t="s">
        <v>14</v>
      </c>
      <c r="C73" s="73"/>
      <c r="D73" s="35" t="s">
        <v>3</v>
      </c>
      <c r="E73" s="35">
        <v>5</v>
      </c>
      <c r="F73" s="94">
        <v>0</v>
      </c>
      <c r="G73" s="95">
        <f t="shared" si="6"/>
        <v>0</v>
      </c>
      <c r="H73" s="13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3"/>
      <c r="AU73" s="3"/>
    </row>
    <row r="74" spans="1:47" s="4" customFormat="1" ht="15" customHeight="1" x14ac:dyDescent="0.25">
      <c r="A74" s="33" t="s">
        <v>27</v>
      </c>
      <c r="B74" s="26" t="s">
        <v>9</v>
      </c>
      <c r="C74" s="68"/>
      <c r="D74" s="27" t="s">
        <v>3</v>
      </c>
      <c r="E74" s="27">
        <v>3</v>
      </c>
      <c r="F74" s="94">
        <v>0</v>
      </c>
      <c r="G74" s="91">
        <f t="shared" si="6"/>
        <v>0</v>
      </c>
      <c r="H74" s="1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s="4" customFormat="1" ht="15" customHeight="1" x14ac:dyDescent="0.25">
      <c r="A75" s="33" t="s">
        <v>177</v>
      </c>
      <c r="B75" s="26" t="s">
        <v>8</v>
      </c>
      <c r="C75" s="68"/>
      <c r="D75" s="27" t="s">
        <v>4</v>
      </c>
      <c r="E75" s="27">
        <v>4</v>
      </c>
      <c r="F75" s="94">
        <v>0</v>
      </c>
      <c r="G75" s="91">
        <f t="shared" si="6"/>
        <v>0</v>
      </c>
      <c r="H75" s="1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s="4" customFormat="1" ht="15" customHeight="1" x14ac:dyDescent="0.25">
      <c r="A76" s="33" t="s">
        <v>178</v>
      </c>
      <c r="B76" s="36" t="s">
        <v>15</v>
      </c>
      <c r="C76" s="73"/>
      <c r="D76" s="35" t="s">
        <v>3</v>
      </c>
      <c r="E76" s="35">
        <v>10</v>
      </c>
      <c r="F76" s="94">
        <v>0</v>
      </c>
      <c r="G76" s="95">
        <f t="shared" si="6"/>
        <v>0</v>
      </c>
      <c r="H76" s="1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s="4" customFormat="1" ht="15" customHeight="1" x14ac:dyDescent="0.25">
      <c r="A77" s="33" t="s">
        <v>179</v>
      </c>
      <c r="B77" s="36" t="s">
        <v>174</v>
      </c>
      <c r="C77" s="73"/>
      <c r="D77" s="35" t="s">
        <v>175</v>
      </c>
      <c r="E77" s="35">
        <v>1</v>
      </c>
      <c r="F77" s="94">
        <v>0</v>
      </c>
      <c r="G77" s="95">
        <f t="shared" si="6"/>
        <v>0</v>
      </c>
      <c r="H77" s="1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s="4" customFormat="1" ht="15" customHeight="1" x14ac:dyDescent="0.25">
      <c r="A78" s="33" t="s">
        <v>180</v>
      </c>
      <c r="B78" s="36" t="s">
        <v>141</v>
      </c>
      <c r="C78" s="73"/>
      <c r="D78" s="35" t="s">
        <v>4</v>
      </c>
      <c r="E78" s="35">
        <v>10</v>
      </c>
      <c r="F78" s="94">
        <v>0</v>
      </c>
      <c r="G78" s="95">
        <f t="shared" si="6"/>
        <v>0</v>
      </c>
      <c r="H78" s="1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s="4" customFormat="1" ht="15" customHeight="1" x14ac:dyDescent="0.25">
      <c r="A79" s="33" t="s">
        <v>181</v>
      </c>
      <c r="B79" s="15" t="s">
        <v>152</v>
      </c>
      <c r="C79" s="74"/>
      <c r="D79" s="14" t="s">
        <v>3</v>
      </c>
      <c r="E79" s="14">
        <v>5</v>
      </c>
      <c r="F79" s="94">
        <v>0</v>
      </c>
      <c r="G79" s="97">
        <f t="shared" si="6"/>
        <v>0</v>
      </c>
      <c r="H79" s="1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s="4" customFormat="1" ht="15" customHeight="1" x14ac:dyDescent="0.25">
      <c r="A80" s="33" t="s">
        <v>182</v>
      </c>
      <c r="B80" s="15" t="s">
        <v>139</v>
      </c>
      <c r="C80" s="74"/>
      <c r="D80" s="14" t="s">
        <v>3</v>
      </c>
      <c r="E80" s="14">
        <v>3</v>
      </c>
      <c r="F80" s="94">
        <v>0</v>
      </c>
      <c r="G80" s="97">
        <f>E80*F80</f>
        <v>0</v>
      </c>
      <c r="H80" s="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s="4" customFormat="1" ht="15" customHeight="1" x14ac:dyDescent="0.25">
      <c r="A81" s="33" t="s">
        <v>183</v>
      </c>
      <c r="B81" s="26" t="s">
        <v>153</v>
      </c>
      <c r="C81" s="68"/>
      <c r="D81" s="27" t="s">
        <v>3</v>
      </c>
      <c r="E81" s="27">
        <v>10</v>
      </c>
      <c r="F81" s="94">
        <v>0</v>
      </c>
      <c r="G81" s="91">
        <f>E81*F81</f>
        <v>0</v>
      </c>
      <c r="H81" s="1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s="4" customFormat="1" ht="15" customHeight="1" x14ac:dyDescent="0.25">
      <c r="A82" s="33" t="s">
        <v>184</v>
      </c>
      <c r="B82" s="36" t="s">
        <v>154</v>
      </c>
      <c r="C82" s="73"/>
      <c r="D82" s="35" t="s">
        <v>3</v>
      </c>
      <c r="E82" s="35">
        <v>40</v>
      </c>
      <c r="F82" s="94">
        <v>0</v>
      </c>
      <c r="G82" s="95">
        <f t="shared" si="6"/>
        <v>0</v>
      </c>
      <c r="H82" s="13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3"/>
      <c r="AU82" s="3"/>
    </row>
    <row r="83" spans="1:47" s="4" customFormat="1" ht="15" customHeight="1" x14ac:dyDescent="0.25">
      <c r="A83" s="33" t="s">
        <v>185</v>
      </c>
      <c r="B83" s="15" t="s">
        <v>7</v>
      </c>
      <c r="C83" s="74"/>
      <c r="D83" s="14" t="s">
        <v>4</v>
      </c>
      <c r="E83" s="14">
        <v>3</v>
      </c>
      <c r="F83" s="94">
        <v>0</v>
      </c>
      <c r="G83" s="97">
        <f t="shared" si="6"/>
        <v>0</v>
      </c>
      <c r="H83" s="1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s="4" customFormat="1" ht="15" customHeight="1" x14ac:dyDescent="0.25">
      <c r="A84" s="33" t="s">
        <v>186</v>
      </c>
      <c r="B84" s="15" t="s">
        <v>6</v>
      </c>
      <c r="C84" s="74"/>
      <c r="D84" s="14" t="s">
        <v>4</v>
      </c>
      <c r="E84" s="14">
        <v>2</v>
      </c>
      <c r="F84" s="94">
        <v>0</v>
      </c>
      <c r="G84" s="97">
        <f t="shared" si="6"/>
        <v>0</v>
      </c>
      <c r="H84" s="1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s="4" customFormat="1" ht="30" customHeight="1" x14ac:dyDescent="0.25">
      <c r="A85" s="33" t="s">
        <v>187</v>
      </c>
      <c r="B85" s="15" t="s">
        <v>5</v>
      </c>
      <c r="C85" s="74"/>
      <c r="D85" s="14" t="s">
        <v>3</v>
      </c>
      <c r="E85" s="14">
        <v>50</v>
      </c>
      <c r="F85" s="94">
        <v>0</v>
      </c>
      <c r="G85" s="97">
        <f t="shared" si="6"/>
        <v>0</v>
      </c>
      <c r="H85" s="1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7" s="4" customFormat="1" ht="15" customHeight="1" x14ac:dyDescent="0.25">
      <c r="A86" s="33" t="s">
        <v>188</v>
      </c>
      <c r="B86" s="15" t="s">
        <v>176</v>
      </c>
      <c r="C86" s="74"/>
      <c r="D86" s="14" t="s">
        <v>3</v>
      </c>
      <c r="E86" s="14">
        <v>30</v>
      </c>
      <c r="F86" s="94">
        <v>0</v>
      </c>
      <c r="G86" s="97">
        <f t="shared" si="6"/>
        <v>0</v>
      </c>
      <c r="H86" s="1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s="16" customFormat="1" ht="15" customHeight="1" x14ac:dyDescent="0.25">
      <c r="A87" s="33" t="s">
        <v>189</v>
      </c>
      <c r="B87" s="36" t="s">
        <v>16</v>
      </c>
      <c r="C87" s="73"/>
      <c r="D87" s="35" t="s">
        <v>3</v>
      </c>
      <c r="E87" s="35">
        <v>2</v>
      </c>
      <c r="F87" s="94">
        <v>0</v>
      </c>
      <c r="G87" s="95">
        <f t="shared" si="6"/>
        <v>0</v>
      </c>
      <c r="H87" s="1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54"/>
      <c r="AU87" s="54"/>
    </row>
    <row r="88" spans="1:47" s="4" customFormat="1" ht="15" customHeight="1" x14ac:dyDescent="0.25">
      <c r="A88" s="33" t="s">
        <v>190</v>
      </c>
      <c r="B88" s="36" t="s">
        <v>13</v>
      </c>
      <c r="C88" s="73"/>
      <c r="D88" s="35" t="s">
        <v>3</v>
      </c>
      <c r="E88" s="35">
        <v>5</v>
      </c>
      <c r="F88" s="94">
        <v>0</v>
      </c>
      <c r="G88" s="95">
        <f t="shared" si="6"/>
        <v>0</v>
      </c>
      <c r="H88" s="1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s="4" customFormat="1" ht="15" customHeight="1" x14ac:dyDescent="0.25">
      <c r="A89" s="33" t="s">
        <v>191</v>
      </c>
      <c r="B89" s="36" t="s">
        <v>12</v>
      </c>
      <c r="C89" s="73"/>
      <c r="D89" s="35" t="s">
        <v>3</v>
      </c>
      <c r="E89" s="35">
        <v>2</v>
      </c>
      <c r="F89" s="94">
        <v>0</v>
      </c>
      <c r="G89" s="95">
        <f t="shared" si="6"/>
        <v>0</v>
      </c>
      <c r="H89" s="1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s="4" customFormat="1" ht="30" customHeight="1" x14ac:dyDescent="0.25">
      <c r="A90" s="33" t="s">
        <v>192</v>
      </c>
      <c r="B90" s="36" t="s">
        <v>155</v>
      </c>
      <c r="C90" s="73"/>
      <c r="D90" s="35" t="s">
        <v>3</v>
      </c>
      <c r="E90" s="35">
        <v>40</v>
      </c>
      <c r="F90" s="94">
        <v>0</v>
      </c>
      <c r="G90" s="95">
        <f t="shared" si="6"/>
        <v>0</v>
      </c>
      <c r="H90" s="1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s="4" customFormat="1" ht="30" customHeight="1" x14ac:dyDescent="0.25">
      <c r="A91" s="33" t="s">
        <v>193</v>
      </c>
      <c r="B91" s="36" t="s">
        <v>142</v>
      </c>
      <c r="C91" s="73"/>
      <c r="D91" s="35" t="s">
        <v>3</v>
      </c>
      <c r="E91" s="35">
        <v>8</v>
      </c>
      <c r="F91" s="94">
        <v>0</v>
      </c>
      <c r="G91" s="95">
        <f t="shared" si="6"/>
        <v>0</v>
      </c>
      <c r="H91" s="1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41"/>
      <c r="Z91" s="41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s="7" customFormat="1" x14ac:dyDescent="0.25">
      <c r="A92" s="53"/>
      <c r="B92" s="51" t="s">
        <v>2</v>
      </c>
      <c r="C92" s="71"/>
      <c r="D92" s="53"/>
      <c r="E92" s="52"/>
      <c r="F92" s="92"/>
      <c r="G92" s="93">
        <f>SUM(G9:G91)</f>
        <v>0</v>
      </c>
      <c r="H92" s="8"/>
      <c r="I92" s="3"/>
      <c r="J92" s="3"/>
      <c r="K92" s="3"/>
      <c r="L92" s="108"/>
      <c r="M92" s="108"/>
      <c r="N92" s="108"/>
      <c r="O92" s="108"/>
      <c r="P92" s="108"/>
      <c r="Q92" s="108"/>
      <c r="R92" s="108"/>
      <c r="S92" s="3"/>
      <c r="T92" s="3"/>
      <c r="U92" s="3"/>
      <c r="V92" s="3"/>
      <c r="W92" s="3"/>
      <c r="X92" s="3"/>
      <c r="Y92" s="102"/>
      <c r="Z92" s="102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s="9" customFormat="1" x14ac:dyDescent="0.25">
      <c r="A93" s="11"/>
      <c r="B93" s="12" t="s">
        <v>1</v>
      </c>
      <c r="C93" s="101"/>
      <c r="D93" s="11"/>
      <c r="E93" s="10"/>
      <c r="F93" s="99"/>
      <c r="G93" s="100">
        <f>G92*25%</f>
        <v>0</v>
      </c>
      <c r="H93" s="3"/>
      <c r="I93" s="23"/>
      <c r="J93" s="23"/>
      <c r="K93" s="23"/>
      <c r="L93" s="23"/>
      <c r="M93" s="23"/>
      <c r="N93" s="23"/>
      <c r="O93" s="23"/>
      <c r="P93" s="2"/>
      <c r="Q93" s="23"/>
      <c r="R93" s="23"/>
      <c r="S93" s="23"/>
      <c r="T93" s="23"/>
      <c r="U93" s="23"/>
      <c r="V93" s="23"/>
      <c r="W93" s="23"/>
      <c r="X93" s="23"/>
      <c r="Y93" s="41"/>
      <c r="Z93" s="41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3"/>
      <c r="AU93" s="3"/>
    </row>
    <row r="94" spans="1:47" s="7" customFormat="1" x14ac:dyDescent="0.25">
      <c r="A94" s="53"/>
      <c r="B94" s="51" t="s">
        <v>0</v>
      </c>
      <c r="C94" s="50"/>
      <c r="D94" s="53"/>
      <c r="E94" s="52"/>
      <c r="F94" s="93"/>
      <c r="G94" s="93">
        <f>G92+G92*25%</f>
        <v>0</v>
      </c>
      <c r="H94" s="3"/>
      <c r="I94" s="23"/>
      <c r="J94" s="23"/>
      <c r="K94" s="23"/>
      <c r="L94" s="23"/>
      <c r="M94" s="23"/>
      <c r="N94" s="23"/>
      <c r="O94" s="23"/>
      <c r="P94" s="2"/>
      <c r="Q94" s="23"/>
      <c r="R94" s="23"/>
      <c r="S94" s="23"/>
      <c r="T94" s="23"/>
      <c r="U94" s="23"/>
      <c r="V94" s="23"/>
      <c r="W94" s="23"/>
      <c r="X94" s="23"/>
      <c r="Y94" s="41"/>
      <c r="Z94" s="41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3"/>
      <c r="AU94" s="3"/>
    </row>
    <row r="95" spans="1:47" s="3" customFormat="1" ht="30" customHeight="1" x14ac:dyDescent="0.25">
      <c r="A95" s="76"/>
      <c r="B95" s="77"/>
      <c r="C95" s="78"/>
      <c r="D95" s="76"/>
      <c r="E95" s="79"/>
      <c r="F95" s="80"/>
      <c r="G95" s="81"/>
      <c r="I95" s="23"/>
      <c r="J95" s="23"/>
      <c r="K95" s="23"/>
      <c r="L95" s="23"/>
      <c r="M95" s="23"/>
      <c r="N95" s="23"/>
      <c r="O95" s="23"/>
      <c r="P95" s="2"/>
      <c r="Q95" s="23"/>
      <c r="R95" s="23"/>
      <c r="S95" s="23"/>
      <c r="T95" s="23"/>
      <c r="U95" s="23"/>
      <c r="V95" s="23"/>
      <c r="W95" s="23"/>
      <c r="X95" s="23"/>
      <c r="Y95" s="41"/>
      <c r="Z95" s="41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47" ht="30" customHeight="1" x14ac:dyDescent="0.25">
      <c r="A96" s="82"/>
      <c r="B96" s="82"/>
      <c r="C96" s="83"/>
      <c r="D96" s="82"/>
      <c r="E96" s="82"/>
      <c r="F96" s="84"/>
      <c r="G96" s="85"/>
    </row>
    <row r="97" spans="1:47" customFormat="1" ht="15.75" thickBot="1" x14ac:dyDescent="0.3">
      <c r="A97" s="86" t="s">
        <v>137</v>
      </c>
      <c r="B97" s="87" t="s">
        <v>194</v>
      </c>
      <c r="C97" s="86"/>
      <c r="D97" s="87"/>
      <c r="E97" s="88"/>
      <c r="F97" s="89"/>
      <c r="G97" s="85"/>
      <c r="H97" s="3"/>
      <c r="I97" s="56"/>
      <c r="J97" s="57"/>
      <c r="K97" s="56"/>
      <c r="L97" s="56"/>
      <c r="M97" s="56"/>
      <c r="N97" s="57"/>
      <c r="O97" s="57"/>
      <c r="P97" s="57"/>
      <c r="Q97" s="57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1:47" customFormat="1" x14ac:dyDescent="0.25">
      <c r="A98" s="86"/>
      <c r="B98" s="87"/>
      <c r="C98" s="86"/>
      <c r="D98" s="87"/>
      <c r="E98" s="88"/>
      <c r="F98" s="103" t="s">
        <v>138</v>
      </c>
      <c r="G98" s="103"/>
      <c r="H98" s="3"/>
      <c r="I98" s="56"/>
      <c r="J98" s="57"/>
      <c r="K98" s="56"/>
      <c r="L98" s="56"/>
      <c r="M98" s="56"/>
      <c r="N98" s="57"/>
      <c r="O98" s="57"/>
      <c r="P98" s="57"/>
      <c r="Q98" s="57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1:47" customFormat="1" x14ac:dyDescent="0.25">
      <c r="A99" s="86"/>
      <c r="B99" s="87"/>
      <c r="C99" s="86"/>
      <c r="D99" s="87"/>
      <c r="E99" s="88"/>
      <c r="F99" s="104"/>
      <c r="G99" s="104"/>
      <c r="H99" s="3"/>
      <c r="I99" s="56"/>
      <c r="J99" s="57"/>
      <c r="K99" s="56"/>
      <c r="L99" s="56"/>
      <c r="M99" s="56"/>
      <c r="N99" s="57"/>
      <c r="O99" s="57"/>
      <c r="P99" s="57"/>
      <c r="Q99" s="57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</sheetData>
  <sheetProtection algorithmName="SHA-512" hashValue="oGxp1Z+g/RJRRtlxgWJem+5Z1OMmdgZjThX2VfrO915qQi7/9UJAFGix3M6ytugEHisp+3KETw0oDsiI16lW+A==" saltValue="C3QjstOj6LcBvJAt08ZEAw==" spinCount="100000" sheet="1" objects="1" scenarios="1"/>
  <mergeCells count="7">
    <mergeCell ref="Y92:Z92"/>
    <mergeCell ref="F98:G99"/>
    <mergeCell ref="A1:B1"/>
    <mergeCell ref="A3:B3"/>
    <mergeCell ref="A4:G4"/>
    <mergeCell ref="A5:G5"/>
    <mergeCell ref="L92:R9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>
    <oddFooter>Stranica &amp;P od &amp;N</oddFooter>
  </headerFooter>
  <rowBreaks count="1" manualBreakCount="1">
    <brk id="40" max="9" man="1"/>
  </rowBreaks>
  <colBreaks count="1" manualBreakCount="1">
    <brk id="7" max="1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teh spec-troš - uredski </vt:lpstr>
      <vt:lpstr>'teh spec-troš - uredski '!Ispis_naslova</vt:lpstr>
      <vt:lpstr>'teh spec-troš - uredski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Vuković</dc:creator>
  <cp:lastModifiedBy>Admin</cp:lastModifiedBy>
  <cp:lastPrinted>2021-05-03T09:11:57Z</cp:lastPrinted>
  <dcterms:created xsi:type="dcterms:W3CDTF">2018-03-23T08:57:52Z</dcterms:created>
  <dcterms:modified xsi:type="dcterms:W3CDTF">2022-05-13T08:07:16Z</dcterms:modified>
</cp:coreProperties>
</file>