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novak\Desktop\NABAVA\nabava 2021\"/>
    </mc:Choice>
  </mc:AlternateContent>
  <bookViews>
    <workbookView xWindow="0" yWindow="0" windowWidth="28800" windowHeight="12330" tabRatio="500"/>
  </bookViews>
  <sheets>
    <sheet name="Sheet1" sheetId="1" r:id="rId1"/>
  </sheets>
  <definedNames>
    <definedName name="_xlnm.Print_Area" localSheetId="0">Sheet1!$A$1:$G$52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0" i="1" l="1"/>
  <c r="G29" i="1"/>
  <c r="G24" i="1"/>
  <c r="G41" i="1" l="1"/>
  <c r="G39" i="1"/>
  <c r="G38" i="1"/>
  <c r="G37" i="1"/>
  <c r="G36" i="1"/>
  <c r="G35" i="1"/>
  <c r="G34" i="1"/>
  <c r="G33" i="1"/>
  <c r="G32" i="1"/>
  <c r="G28" i="1"/>
  <c r="G27" i="1"/>
  <c r="G26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42" i="1" l="1"/>
  <c r="G43" i="1" s="1"/>
  <c r="G44" i="1" s="1"/>
</calcChain>
</file>

<file path=xl/sharedStrings.xml><?xml version="1.0" encoding="utf-8"?>
<sst xmlns="http://schemas.openxmlformats.org/spreadsheetml/2006/main" count="88" uniqueCount="88">
  <si>
    <r>
      <rPr>
        <b/>
        <sz val="14"/>
        <rFont val="Times New Roman"/>
        <family val="1"/>
        <charset val="238"/>
      </rPr>
      <t xml:space="preserve">TROŠKOVNIK - TEHNIČKA SPECIFIKACIJA U PREDMETU NABAVE:                </t>
    </r>
    <r>
      <rPr>
        <b/>
        <i/>
        <sz val="14"/>
        <rFont val="Times New Roman"/>
        <family val="1"/>
        <charset val="238"/>
      </rPr>
      <t>Foto, video i multimedijska oprema</t>
    </r>
  </si>
  <si>
    <t>ARTIKL I OPIS</t>
  </si>
  <si>
    <t>IME PROIZVOĐAČA</t>
  </si>
  <si>
    <t>OPIS PROIZVODA KOJI SE NUDI</t>
  </si>
  <si>
    <t>KOLIČINA</t>
  </si>
  <si>
    <t>JEDINIČNA CIJENA</t>
  </si>
  <si>
    <t>UKUPNO BEZ PDV-a</t>
  </si>
  <si>
    <t>ODJEL ZA MULTIMEDIJU</t>
  </si>
  <si>
    <t>2.</t>
  </si>
  <si>
    <r>
      <rPr>
        <sz val="11"/>
        <rFont val="Times New Roman"/>
        <family val="1"/>
        <charset val="238"/>
      </rPr>
      <t xml:space="preserve">Studijska/baterijska bljeskalica snage od 600 W/s ima integrirani radio prijemnik koji omogućuje komunikaciju i okidanje. Li-Ion baterija pruža do 500 bljekskova, koristi BOWENS bajunet za postavljanje pribora, te je kompatibilan sa Bowens priborom.                                                             - 2,4 GHz prijemnik za pokretanje pomoću Godox-X master jedinice
- podržava Canon / Nikon wireless / optički sustava
- brzu sinkronizacija zatvarača od 1/8000 s.
- Baterija za do 500 izlaznih signala pri punoj snazi - 2,5 s. Vrijeme punjenja
- Bowens kompatibilni konektor za montažu pribora
</t>
    </r>
    <r>
      <rPr>
        <b/>
        <sz val="11"/>
        <rFont val="Times New Roman"/>
        <family val="1"/>
        <charset val="238"/>
      </rPr>
      <t>Model kao GODOX Wistro AD600BM</t>
    </r>
  </si>
  <si>
    <t>3.</t>
  </si>
  <si>
    <r>
      <rPr>
        <sz val="11"/>
        <rFont val="Times New Roman"/>
        <family val="1"/>
        <charset val="238"/>
      </rPr>
      <t xml:space="preserve">Radio odašiljač sa mogučnošću TTL komunikacije i rada u HSS modu do 1/8000 sekunde. Kompatibilan sa Canon fotoaparatima i bljeskalicama koje koriste TTL pri mjerenju i određivanju ekspozicije. Radijus djelovanja je 100m, sa 32 kanala na frekvenciji od 2,4GHz. Odašiljač može kontrolirati do 16 grupa                                                                                                                   </t>
    </r>
    <r>
      <rPr>
        <b/>
        <sz val="11"/>
        <rFont val="Times New Roman"/>
        <family val="1"/>
        <charset val="238"/>
      </rPr>
      <t xml:space="preserve">Model kao XPRO-C (Canon) bljeskalica. </t>
    </r>
  </si>
  <si>
    <t>4.</t>
  </si>
  <si>
    <r>
      <rPr>
        <sz val="11"/>
        <rFont val="Times New Roman"/>
        <family val="1"/>
        <charset val="238"/>
      </rPr>
      <t xml:space="preserve">Aluminiski rasvjetni stativ sa ugrađenim zračnim amortizerima, 3 segmenta i 2 kočnice. Maksimalna visina 2.37m. Nosivost 9 kg.                                                                                         </t>
    </r>
    <r>
      <rPr>
        <b/>
        <sz val="11"/>
        <rFont val="Times New Roman"/>
        <family val="1"/>
        <charset val="238"/>
      </rPr>
      <t>Model kao MANFROTTO 1052BAC COMPACT STATIV</t>
    </r>
  </si>
  <si>
    <t>5.</t>
  </si>
  <si>
    <r>
      <rPr>
        <sz val="11"/>
        <rFont val="Times New Roman"/>
        <family val="1"/>
        <charset val="238"/>
      </rPr>
      <t xml:space="preserve">Brzo sklopivi softbox koji se otvara i zatvara po principu kišobrana.  Softbox 16-terostrani parabolični softbox koji se uz kupnju dodatnog "srebrnog diska" može pretvoriti u 95cm BEAUTYDISH.  U kompletu sa 1 difuzni disk i vanjski difuzor, srebrna unutrašnjost softboxa je srebrna sa Bowens S-TYPE adapterom.                                                                                     </t>
    </r>
    <r>
      <rPr>
        <b/>
        <sz val="11"/>
        <rFont val="Times New Roman"/>
        <family val="1"/>
        <charset val="238"/>
      </rPr>
      <t>Model kao AURORA softbox FireflyXL Par 95cm/Bowens</t>
    </r>
  </si>
  <si>
    <t>6.</t>
  </si>
  <si>
    <r>
      <rPr>
        <sz val="11"/>
        <rFont val="Times New Roman"/>
        <family val="1"/>
        <charset val="238"/>
      </rPr>
      <t xml:space="preserve">Softbox sa unutarnjim i vanjskim difuzorom, srebrna unutrašnjost softboxa. Dimenzije 100x140cm.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38"/>
      </rPr>
      <t>Model kao FOMEI SOFTBOX EX RECTA 100X140cm</t>
    </r>
  </si>
  <si>
    <t>7.</t>
  </si>
  <si>
    <r>
      <rPr>
        <sz val="11"/>
        <rFont val="Times New Roman"/>
        <family val="1"/>
        <charset val="238"/>
      </rPr>
      <t xml:space="preserve">Adapter za softbox kako bi se isti mogao montirati na fleš rasvjetno tijelo.                                    </t>
    </r>
    <r>
      <rPr>
        <b/>
        <sz val="11"/>
        <rFont val="Times New Roman"/>
        <family val="1"/>
        <charset val="238"/>
      </rPr>
      <t>Model kao FOMEI ADAPTER ZA SOFTBOX FY7660 - BOWENS/FOMEI</t>
    </r>
  </si>
  <si>
    <t>8.</t>
  </si>
  <si>
    <r>
      <rPr>
        <sz val="11"/>
        <rFont val="Times New Roman"/>
        <family val="1"/>
        <charset val="238"/>
      </rPr>
      <t xml:space="preserve">Torba za pohranu studiske opreme (rasvjete, stativa i pribora), napravljenja za prijenos 6 rasvjetna tjela sa priborom. Dodatno postavljeno dno torbe, kod prijenosa koristiti ručke za nošenje ili kotači kako bi mogli vući kofer. Unutarnje dimenzije: 122x33x22cm                                                           </t>
    </r>
    <r>
      <rPr>
        <b/>
        <sz val="11"/>
        <rFont val="Times New Roman"/>
        <family val="1"/>
        <charset val="238"/>
      </rPr>
      <t>Model kao FOMEI STUDIO BAG - 10 / TORBA ZA RASVJETU</t>
    </r>
  </si>
  <si>
    <t>9.</t>
  </si>
  <si>
    <r>
      <rPr>
        <sz val="11"/>
        <rFont val="Times New Roman"/>
        <family val="1"/>
        <charset val="238"/>
      </rPr>
      <t xml:space="preserve">Profesionalana kartonska pozadina u roli; namotana je na čvrstu kartonsku cijev. Pozadina je širine 3,55m, a dužine 15m. Bijela boja.                                                                                                       </t>
    </r>
    <r>
      <rPr>
        <b/>
        <sz val="11"/>
        <rFont val="Times New Roman"/>
        <family val="1"/>
        <charset val="238"/>
      </rPr>
      <t>Model kao COLORAMA pozadina 882 - 3.55x15m ARCTIC WHITE</t>
    </r>
  </si>
  <si>
    <t>10.</t>
  </si>
  <si>
    <r>
      <rPr>
        <sz val="11"/>
        <rFont val="Times New Roman"/>
        <family val="1"/>
        <charset val="238"/>
      </rPr>
      <t xml:space="preserve">Profesionalana kartonska pozadina u roli; namotana je na čvrstu kartonsku cijev. Pozadina je širine 3,55m, a dužine 15m. Siva boja.                                                                                                          </t>
    </r>
    <r>
      <rPr>
        <b/>
        <sz val="11"/>
        <rFont val="Times New Roman"/>
        <family val="1"/>
        <charset val="238"/>
      </rPr>
      <t xml:space="preserve">Model kao COLORAMA pozadina 839 – 3.55x15m GREY SMOKE </t>
    </r>
  </si>
  <si>
    <t>11.</t>
  </si>
  <si>
    <r>
      <rPr>
        <sz val="11"/>
        <rFont val="Times New Roman"/>
        <family val="1"/>
        <charset val="238"/>
      </rPr>
      <t xml:space="preserve">Profesionalana kartonska pozadina u roli; namotana je na čvrstu kartonsku cijev. Pozadina je širine 3,55m, a dužine 15m. Crna boja.                                                                                                         </t>
    </r>
    <r>
      <rPr>
        <b/>
        <sz val="11"/>
        <rFont val="Times New Roman"/>
        <family val="1"/>
        <charset val="238"/>
      </rPr>
      <t xml:space="preserve">Model kao COLORAMA pozadina 868 – 3.55x15m BLACK </t>
    </r>
    <r>
      <rPr>
        <sz val="11"/>
        <rFont val="Times New Roman"/>
        <family val="1"/>
        <charset val="238"/>
      </rPr>
      <t xml:space="preserve"> </t>
    </r>
  </si>
  <si>
    <t>12.</t>
  </si>
  <si>
    <r>
      <rPr>
        <sz val="11"/>
        <rFont val="Times New Roman"/>
        <family val="1"/>
        <charset val="238"/>
      </rPr>
      <t xml:space="preserve">Profesionalana kartonska pozadina u roli; namotana je na čvrstu kartonsku cijev. Pozadina je širine 3,55m, a dužine 15m. Chroma zelena.                                                                                                 </t>
    </r>
    <r>
      <rPr>
        <b/>
        <sz val="11"/>
        <rFont val="Times New Roman"/>
        <family val="1"/>
        <charset val="238"/>
      </rPr>
      <t xml:space="preserve">Model kao COLORAMA pozadina 833 – 3.55x15m CHROMAGREEN </t>
    </r>
    <r>
      <rPr>
        <sz val="11"/>
        <rFont val="Times New Roman"/>
        <family val="1"/>
        <charset val="238"/>
      </rPr>
      <t xml:space="preserve"> </t>
    </r>
  </si>
  <si>
    <t>13.</t>
  </si>
  <si>
    <r>
      <rPr>
        <sz val="11"/>
        <rFont val="Times New Roman"/>
        <family val="1"/>
        <charset val="238"/>
      </rPr>
      <t xml:space="preserve">Aluminijska cijev za namatanje pozadina. Cijev se sastoji od dva dijela koja se spajaju i služi za namatanje pozadina koje nemaju vlastitu kalem / osovinu za namatanje.
Na cijev se mogu namatati papirnate, kartonske, platnene, vinilne te pozadine od raznih tekstilnih materijala.
Ukupna dužina cijevi 366cm , sa diametrom 5cm.                                                                      </t>
    </r>
    <r>
      <rPr>
        <b/>
        <sz val="11"/>
        <rFont val="Times New Roman"/>
        <family val="1"/>
        <charset val="238"/>
      </rPr>
      <t>Model kao MANFROTTO 047-3 Alu core</t>
    </r>
  </si>
  <si>
    <t>14.</t>
  </si>
  <si>
    <r>
      <rPr>
        <sz val="11"/>
        <rFont val="Times New Roman"/>
        <family val="1"/>
        <charset val="238"/>
      </rPr>
      <t xml:space="preserve">Čelični par nosača za postavljanje do 1 pozadine na zid/plafon.                                                  </t>
    </r>
    <r>
      <rPr>
        <b/>
        <sz val="11"/>
        <rFont val="Times New Roman"/>
        <family val="1"/>
        <charset val="238"/>
      </rPr>
      <t>Model kao MANFROTTO 059WM KUKE ZA ZID /NOSAČ ZA 1 POZADINU</t>
    </r>
  </si>
  <si>
    <t>15.</t>
  </si>
  <si>
    <r>
      <rPr>
        <sz val="11"/>
        <rFont val="Times New Roman"/>
        <family val="1"/>
        <charset val="238"/>
      </rPr>
      <t xml:space="preserve">Set od 2 usadna držača pozadine. Nosači se usađuju u cijev kao nosač pozadine, svaki s jedne strane i učvršćuju se putem vijka koji napne nosač unutar osovine pozadine. Jedan od nosača ima metalni lanac koji osigurava da nesmetano podižete i spuštate pozadinu na željenu visinu.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38"/>
      </rPr>
      <t>Model kao MANFROTTO 046MC</t>
    </r>
  </si>
  <si>
    <t>16.</t>
  </si>
  <si>
    <r>
      <rPr>
        <sz val="11"/>
        <rFont val="Times New Roman"/>
        <family val="1"/>
        <charset val="238"/>
      </rPr>
      <t xml:space="preserve">Fotoaparat - 30.3MP Full-Frame CMOS Sensor DIGIC 8 Image procesor UHD 4K30 Video; C-Log &amp; 10-Bit HDMI Out Dual Pixel CMOS AF, 5655 AF Points 3.69m-Dot OLED Electroničko tražilo 3.15" 2.1m-Dot Swivel Touchscreen LCD Expanded ISO 50-102400, 8 fps Shooting Wi-Fi i Bluetooth, SD UHS-II Card Slot Multi-Function Bar, Dual Pixel RAW sa adapterom MT ADP EF-EOS R                                                                                                                        </t>
    </r>
    <r>
      <rPr>
        <b/>
        <sz val="11"/>
        <rFont val="Times New Roman"/>
        <family val="1"/>
        <charset val="238"/>
      </rPr>
      <t>Model kao CANON EOS-R Mirrorless Camera + MT ADP EF-EOS R</t>
    </r>
  </si>
  <si>
    <t>17.</t>
  </si>
  <si>
    <r>
      <rPr>
        <sz val="11"/>
        <rFont val="Times New Roman"/>
        <family val="1"/>
        <charset val="238"/>
      </rPr>
      <t xml:space="preserve">Objektiv za fotoaparat – žarišne duljine 24-105mm, RF-Mount Lens/Full-Frame Format otvor blende: f/4 to f/22 Super Spectra Coating Nano USM AF System, optički stabilizator slike. Minimalna fokus distanca 45 cm. Prednji promjer leće 77mm.                                                            </t>
    </r>
    <r>
      <rPr>
        <b/>
        <sz val="11"/>
        <rFont val="Times New Roman"/>
        <family val="1"/>
        <charset val="238"/>
      </rPr>
      <t>Model kao CANON RF 24-105mm f/4 L IS USM</t>
    </r>
  </si>
  <si>
    <t>18.</t>
  </si>
  <si>
    <r>
      <rPr>
        <sz val="11"/>
        <rFont val="Times New Roman"/>
        <family val="1"/>
        <charset val="238"/>
      </rPr>
      <t xml:space="preserve">Objektiv za fotoaparat - žarišna duljina 24-105mm F4 DG (OS)* HSM | Art Namjena: Standard objektiv Podržani uređaji: Canon EOS DSLR Opće karakteristike: Konstrukcija objektiva (elementi/skupine): 19/14 Kut gledanja: 84.1o-23.3o Broj dijafragmi blende: 9 Minimalni otvor zaslona: f22 Najbliža udaljenost fokusiranja: 45 cm Maksimalno povećanje: 1:4.6 Dimenzije: 88.6 x 109.4 mm Za fotoaparate: Full frame (35mm) APS-C veličina senzora APS-H veličina senzora Ostalo: Težina: 885 g Veličina filtera: 82 mm Materijal: Sadrži asferične FLD i SLD leće                                                                                                  </t>
    </r>
    <r>
      <rPr>
        <b/>
        <sz val="11"/>
        <rFont val="Times New Roman"/>
        <family val="1"/>
        <charset val="238"/>
      </rPr>
      <t>Model kao SIGMA 24-105 F4 DG OS HSM ART objektiv za Canon zoom lens 24-105/4.0</t>
    </r>
  </si>
  <si>
    <t>19.</t>
  </si>
  <si>
    <r>
      <rPr>
        <sz val="11"/>
        <rFont val="Times New Roman"/>
        <family val="1"/>
        <charset val="238"/>
      </rPr>
      <t xml:space="preserve">Aluminijski fotografski tronožac sa trosmjernom glavom za težinu fotoaparata do 3kg.             </t>
    </r>
    <r>
      <rPr>
        <b/>
        <sz val="11"/>
        <rFont val="Times New Roman"/>
        <family val="1"/>
        <charset val="238"/>
      </rPr>
      <t>Model kao MANFROTTO COMPACT ADVANCED STATIV SA 3-WAY GLAVOM (CRNI)</t>
    </r>
  </si>
  <si>
    <t>20.</t>
  </si>
  <si>
    <t>Manfrotto Element Monopod Red Alu, MMELEA5RD</t>
  </si>
  <si>
    <t>21.</t>
  </si>
  <si>
    <t>22.</t>
  </si>
  <si>
    <t>SanDisk Extreme Pro SDXC Card 128GB V30 UHS-I U3</t>
  </si>
  <si>
    <t>23.</t>
  </si>
  <si>
    <r>
      <rPr>
        <sz val="11"/>
        <rFont val="Times New Roman"/>
        <family val="1"/>
        <charset val="238"/>
      </rPr>
      <t xml:space="preserve">Softbox sa unutarnjim i vanjskim difuzorom, srebrna unutrašnjost softboxa.                           </t>
    </r>
    <r>
      <rPr>
        <b/>
        <sz val="11"/>
        <rFont val="Times New Roman"/>
        <family val="1"/>
        <charset val="238"/>
      </rPr>
      <t xml:space="preserve">Model kao  FOMEI SOFTBOX EX STRIP 30X180CM </t>
    </r>
  </si>
  <si>
    <t>ODJEL ZA KMN</t>
  </si>
  <si>
    <t>24.</t>
  </si>
  <si>
    <r>
      <rPr>
        <sz val="11"/>
        <rFont val="Times New Roman"/>
        <family val="1"/>
        <charset val="238"/>
      </rPr>
      <t xml:space="preserve">Poluprofesionalni digitalni SLR fotoaparat + kit objektiv; CMOS senzor Senzor APS-C formata
18 megapixela
Scene Intelligent Auto
Jednostavno usmjeravanje i snimanje
Optičko tražilo uz automatsko izoštravanje u 9 točaka
EOS Movie Full HD
Kreativni filteri
LCD zaslon 2.7-inčni
Wi-Fi bežična veza                                                                                                            </t>
    </r>
    <r>
      <rPr>
        <b/>
        <sz val="11"/>
        <rFont val="Times New Roman"/>
        <family val="1"/>
        <charset val="238"/>
      </rPr>
      <t xml:space="preserve">Model kao Canon EOS 4000D + 18-55 DC III Black ili jednakovrijedno     </t>
    </r>
    <r>
      <rPr>
        <sz val="11"/>
        <rFont val="Times New Roman"/>
        <family val="1"/>
        <charset val="238"/>
      </rPr>
      <t xml:space="preserve">                                         </t>
    </r>
  </si>
  <si>
    <t>25.</t>
  </si>
  <si>
    <r>
      <rPr>
        <sz val="11"/>
        <rFont val="Times New Roman"/>
        <family val="1"/>
        <charset val="238"/>
      </rPr>
      <t xml:space="preserve">Zoom objektiv u rasponu od širokokutnog do teleobjektiva                                                                                               Žarišna duljina: 18-200mm
Kompatibilan s fotoaparatima APS-C senzora
Crop faktor: 1.6x, 35mm ekvivalent 29-320mm
Otvor blende: max f3.5-f5.6, min f22-f36
Ugrađena stabilizacija, autofokus
Veličina navoja za filter: 72mm
</t>
    </r>
    <r>
      <rPr>
        <b/>
        <sz val="11"/>
        <rFont val="Times New Roman"/>
        <family val="1"/>
        <charset val="238"/>
      </rPr>
      <t>Model kao Canon EF-S 18-200mm f/3.5-5.6 IS ili jednakovrijedno</t>
    </r>
  </si>
  <si>
    <t>26.</t>
  </si>
  <si>
    <r>
      <rPr>
        <sz val="11"/>
        <rFont val="Times New Roman"/>
        <family val="1"/>
        <charset val="238"/>
      </rPr>
      <t xml:space="preserve">Stativ s fluidnom video glavom  Maks. visina: 146cm
Visina (spuštena cent.cijev): 127cm
Visina (skupljeni): 59,5cm
Min. visina: 42,5 cm
Maksimalna nosivost: 4,0 kg
Težina: 1800g
Navoj pločice: 1/4" / 3/8"
Navoj postolja: 3/8" (ženski)
Libela: Da
</t>
    </r>
    <r>
      <rPr>
        <b/>
        <sz val="11"/>
        <rFont val="Times New Roman"/>
        <family val="1"/>
        <charset val="238"/>
      </rPr>
      <t>Model kao MANFROTTO MK290LTA3-V + MVH400AH</t>
    </r>
  </si>
  <si>
    <t>27.</t>
  </si>
  <si>
    <r>
      <rPr>
        <sz val="11"/>
        <rFont val="Times New Roman"/>
        <family val="1"/>
        <charset val="238"/>
      </rPr>
      <t xml:space="preserve">Elektronički stabilizator za DSLR i mirrorless fotoaparate                                                                     3-axis gimbal za mirrorless i DSLR kamere
360° Pan i Roll rotacija
230° Tilt rotacija
min 3kg nosivosti
Težina do 3kg
</t>
    </r>
    <r>
      <rPr>
        <b/>
        <sz val="11"/>
        <rFont val="Times New Roman"/>
        <family val="1"/>
        <charset val="238"/>
      </rPr>
      <t>Model kao feiyutech ak4000 ili jednkovrijedno</t>
    </r>
    <r>
      <rPr>
        <sz val="11"/>
        <rFont val="Times New Roman"/>
        <family val="1"/>
        <charset val="238"/>
      </rPr>
      <t xml:space="preserve">      </t>
    </r>
  </si>
  <si>
    <t>ODJEL ZA UMJETNIČKE STUDIJE</t>
  </si>
  <si>
    <t>28.</t>
  </si>
  <si>
    <r>
      <rPr>
        <sz val="11"/>
        <rFont val="Times New Roman"/>
        <family val="1"/>
        <charset val="238"/>
      </rPr>
      <t xml:space="preserve">Profesionalni stativ za kameru s fluidnom video glavom                                                    Težina: do 3200g
Materijal: Aluminij
Nosivost: 5kg
Minimalna visina: max 70cm
Maksimalna visina: min 150cm
Quick release sistem
</t>
    </r>
    <r>
      <rPr>
        <b/>
        <sz val="11"/>
        <rFont val="Times New Roman"/>
        <family val="1"/>
        <charset val="238"/>
      </rPr>
      <t xml:space="preserve">Model kao Manfrotto 500 TWIN ALU LEG VIDEO SYSTEM ili jednakovrijedno
</t>
    </r>
  </si>
  <si>
    <t>29.</t>
  </si>
  <si>
    <r>
      <rPr>
        <sz val="11"/>
        <rFont val="Times New Roman"/>
        <family val="1"/>
        <charset val="238"/>
      </rPr>
      <t xml:space="preserve">Elektronički stabilizator za DSLR i mirrorless fotoaparate                                                Gimbal stabilizator kamere
Nosivost do 3kgdimenzije: max 400×200×190mm
Pozezivanje: Bluetooth 5.0 i USB-C Android i iOS
Pan rotacija: 360° u kontinuitetu
Roll rotacija: min -240° do +95°
Tilt axis: min -112° do +214°
</t>
    </r>
    <r>
      <rPr>
        <b/>
        <sz val="11"/>
        <rFont val="Times New Roman"/>
        <family val="1"/>
        <charset val="238"/>
      </rPr>
      <t>Model kao DJI RSC 2 ili jednakovrijedno</t>
    </r>
  </si>
  <si>
    <t>30.</t>
  </si>
  <si>
    <r>
      <rPr>
        <sz val="11"/>
        <rFont val="Times New Roman"/>
        <family val="1"/>
        <charset val="238"/>
      </rPr>
      <t xml:space="preserve">Bespilotna letjelica s udaljenim upravljanjem                                                                                  3-Axis 3D gimbal stabilizacija
Kamera 12MP/2.7K Quad HD 1/2.3" cmos senzor
Trajanje leta: min 30 minuta
Flight Control System
GNSS Support GPS, GLONASS
Vision System
Maksimalna težina letjelice i dodataka: 250g
</t>
    </r>
    <r>
      <rPr>
        <b/>
        <sz val="11"/>
        <rFont val="Times New Roman"/>
        <family val="1"/>
        <charset val="238"/>
      </rPr>
      <t xml:space="preserve">Model kao DJI Mavic Mini ili jednakovrijedno </t>
    </r>
  </si>
  <si>
    <t>31.</t>
  </si>
  <si>
    <r>
      <rPr>
        <sz val="11"/>
        <rFont val="Times New Roman"/>
        <family val="1"/>
        <charset val="238"/>
      </rPr>
      <t xml:space="preserve">3x Led video rasvjeta                                                                                                         Svjetlina minimalno 18,000 lux (0.5m)
CRI: minimalno 95
Temperatura svjetla: varijabilna 3,200-5,500 Kelvin
Dimenzije: 238x190x32mm
Napajanje: Multivoltažno AC, 15 VDC
Prilagodljivi adapter za stativ
Daljinski upravljač
6x Lithium-ion baterije
</t>
    </r>
    <r>
      <rPr>
        <b/>
        <sz val="11"/>
        <rFont val="Times New Roman"/>
        <family val="1"/>
        <charset val="238"/>
      </rPr>
      <t>Model kao Aputure HR672KIT-SSW ili jednakovrijedno</t>
    </r>
  </si>
  <si>
    <t>32.</t>
  </si>
  <si>
    <r>
      <rPr>
        <sz val="11"/>
        <rFont val="Times New Roman"/>
        <family val="1"/>
        <charset val="238"/>
      </rPr>
      <t xml:space="preserve">Stativ za LED rasvjetu 3m                                                                                                        Maksimalna visina: 310cm
Minimalna visina: 84cm
Broj sektora: 4
Težina: 1.3kg
Navoj: 3/8"
</t>
    </r>
    <r>
      <rPr>
        <b/>
        <sz val="11"/>
        <rFont val="Times New Roman"/>
        <family val="1"/>
        <charset val="238"/>
      </rPr>
      <t>Model kao Lastolite Stativ 1159 4 segmenta 310cm ili jednakovrijedno</t>
    </r>
  </si>
  <si>
    <t>33.</t>
  </si>
  <si>
    <r>
      <rPr>
        <sz val="11"/>
        <rFont val="Times New Roman"/>
        <family val="1"/>
        <charset val="238"/>
      </rPr>
      <t xml:space="preserve">360 akcijska kamera                                                                                                               4992x2496px 360° video
5760 x 2880px 360° fotografije
Žarišna duljina: 8.9mm
Spherical 5K video
In-camera stitching
Vodootpornost do 40cm
Glasovna kontrola, ugrađeni mikrofon 6.0 kanala
</t>
    </r>
    <r>
      <rPr>
        <b/>
        <sz val="11"/>
        <rFont val="Times New Roman"/>
        <family val="1"/>
        <charset val="238"/>
      </rPr>
      <t>Model kao GoPro Max 360 ili jednakovrijedno</t>
    </r>
  </si>
  <si>
    <t>34.</t>
  </si>
  <si>
    <r>
      <rPr>
        <sz val="11"/>
        <rFont val="Times New Roman"/>
        <family val="1"/>
        <charset val="238"/>
      </rPr>
      <t xml:space="preserve">Prijenosni kamera slider 28"                                                                                                    Slider sa svojstvom samolubriciranja
Vrsta navoja: 1/4" + 3/8"
Quick release sistem
Nosivost: do 40kg
Težina: 3.8kg
</t>
    </r>
    <r>
      <rPr>
        <b/>
        <sz val="11"/>
        <rFont val="Times New Roman"/>
        <family val="1"/>
        <charset val="238"/>
      </rPr>
      <t>Model kao Filmcity Power Camera Slider ili jednakovrijedno</t>
    </r>
  </si>
  <si>
    <t>35.</t>
  </si>
  <si>
    <r>
      <rPr>
        <sz val="11"/>
        <rFont val="Times New Roman"/>
        <family val="1"/>
        <charset val="238"/>
      </rPr>
      <t xml:space="preserve">Usmjereni DSLR mikrofon                                                                                                             3.5mm Mini-Jack
Shoe Mount sa 3/8" navojem
Napajanje: 2.5V
Raspon frekvencije: 100 Hz do 16 kHz 
Osjetljivost: -35 dB @ 1 kHz
</t>
    </r>
    <r>
      <rPr>
        <b/>
        <sz val="11"/>
        <rFont val="Times New Roman"/>
        <family val="1"/>
        <charset val="238"/>
      </rPr>
      <t xml:space="preserve">Model kao Rode VideoMic GO ili jednakovrijedno </t>
    </r>
  </si>
  <si>
    <t>ODJEL ZA FIZIOTERAPIJU</t>
  </si>
  <si>
    <r>
      <rPr>
        <sz val="11"/>
        <rFont val="Times New Roman"/>
        <family val="1"/>
        <charset val="238"/>
      </rPr>
      <t xml:space="preserve">digitalni fotoaparat                                                                                                             24.2MP DX-Format CMOS Sensor, EXPEED 4 Image Processor, 3.2" 1.037m-Dot Vari-Angle Touchscreen, Full HD 1080p Video Recording at 60 fps, AF-S DX 18-140mm f/3.5-5.6G ED VR Lens                                                                                       sa memorijskom karticom od 128GB                                                                           </t>
    </r>
    <r>
      <rPr>
        <b/>
        <sz val="11"/>
        <rFont val="Times New Roman"/>
        <family val="1"/>
        <charset val="238"/>
      </rPr>
      <t xml:space="preserve">Model kaoNikon D5600 KIT AF18-140VR ili jednakovrijedno      </t>
    </r>
    <r>
      <rPr>
        <sz val="11"/>
        <rFont val="Times New Roman"/>
        <family val="1"/>
        <charset val="238"/>
      </rPr>
      <t xml:space="preserve">                                                 </t>
    </r>
  </si>
  <si>
    <t>Ukupno bez PDV-a</t>
  </si>
  <si>
    <t>PDV</t>
  </si>
  <si>
    <t>Sveukupno sa PDV-om</t>
  </si>
  <si>
    <t>U ________________________________, _______________2021.g.</t>
  </si>
  <si>
    <t>M.P.</t>
  </si>
  <si>
    <t>_________________________________</t>
  </si>
  <si>
    <t>Lastolite LS1160 stativ za rasvjetu 104-352cm</t>
  </si>
  <si>
    <t>1.</t>
  </si>
  <si>
    <t>(ovlaštena osoba ponuditelja)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</si>
</sst>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kn&quot;"/>
  </numFmts>
  <fonts count="8" x14ac:knownFonts="1"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6"/>
      <name val="Times New Roman"/>
      <family val="1"/>
    </font>
    <font>
      <i/>
      <sz val="1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8CBAD"/>
        <bgColor rgb="FFFFD966"/>
      </patternFill>
    </fill>
    <fill>
      <patternFill patternType="solid">
        <fgColor rgb="FF000000"/>
        <bgColor rgb="FF003300"/>
      </patternFill>
    </fill>
    <fill>
      <patternFill patternType="solid">
        <fgColor rgb="FFFFD966"/>
        <bgColor rgb="FFF8CBAD"/>
      </patternFill>
    </fill>
    <fill>
      <patternFill patternType="solid">
        <fgColor rgb="FFA9D18E"/>
        <bgColor rgb="FFAFABAB"/>
      </patternFill>
    </fill>
    <fill>
      <patternFill patternType="solid">
        <fgColor rgb="FFAFABAB"/>
        <bgColor rgb="FF969696"/>
      </patternFill>
    </fill>
    <fill>
      <patternFill patternType="solid">
        <fgColor rgb="FF9DC3E6"/>
        <bgColor rgb="FFAFABAB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164" fontId="2" fillId="0" borderId="0" xfId="0" applyNumberFormat="1" applyFont="1"/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164" fontId="2" fillId="2" borderId="7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 applyProtection="1">
      <protection locked="0"/>
    </xf>
    <xf numFmtId="0" fontId="5" fillId="0" borderId="0" xfId="0" applyFont="1"/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wrapText="1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164" fontId="5" fillId="3" borderId="4" xfId="0" applyNumberFormat="1" applyFont="1" applyFill="1" applyBorder="1" applyAlignment="1" applyProtection="1">
      <alignment horizontal="center" vertical="center"/>
      <protection locked="0"/>
    </xf>
    <xf numFmtId="164" fontId="5" fillId="3" borderId="5" xfId="0" applyNumberFormat="1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wrapText="1"/>
    </xf>
    <xf numFmtId="0" fontId="2" fillId="4" borderId="6" xfId="0" applyFont="1" applyFill="1" applyBorder="1" applyProtection="1"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164" fontId="2" fillId="4" borderId="6" xfId="0" applyNumberFormat="1" applyFont="1" applyFill="1" applyBorder="1" applyAlignment="1" applyProtection="1">
      <alignment vertical="center"/>
      <protection locked="0"/>
    </xf>
    <xf numFmtId="0" fontId="2" fillId="4" borderId="7" xfId="0" applyFont="1" applyFill="1" applyBorder="1" applyAlignment="1">
      <alignment horizontal="left" wrapText="1"/>
    </xf>
    <xf numFmtId="0" fontId="2" fillId="4" borderId="7" xfId="0" applyFont="1" applyFill="1" applyBorder="1" applyProtection="1"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left" wrapText="1"/>
    </xf>
    <xf numFmtId="0" fontId="2" fillId="4" borderId="2" xfId="0" applyFont="1" applyFill="1" applyBorder="1" applyProtection="1"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wrapText="1"/>
    </xf>
    <xf numFmtId="0" fontId="2" fillId="5" borderId="6" xfId="0" applyFont="1" applyFill="1" applyBorder="1" applyProtection="1">
      <protection locked="0"/>
    </xf>
    <xf numFmtId="0" fontId="5" fillId="5" borderId="6" xfId="0" applyFont="1" applyFill="1" applyBorder="1" applyAlignment="1" applyProtection="1">
      <alignment horizontal="center" vertical="center"/>
      <protection locked="0"/>
    </xf>
    <xf numFmtId="164" fontId="2" fillId="5" borderId="6" xfId="0" applyNumberFormat="1" applyFont="1" applyFill="1" applyBorder="1" applyAlignment="1" applyProtection="1">
      <alignment vertical="center"/>
      <protection locked="0"/>
    </xf>
    <xf numFmtId="0" fontId="2" fillId="5" borderId="7" xfId="0" applyFont="1" applyFill="1" applyBorder="1" applyAlignment="1">
      <alignment horizontal="left" wrapText="1"/>
    </xf>
    <xf numFmtId="0" fontId="2" fillId="5" borderId="7" xfId="0" applyFont="1" applyFill="1" applyBorder="1" applyProtection="1">
      <protection locked="0"/>
    </xf>
    <xf numFmtId="0" fontId="5" fillId="5" borderId="7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>
      <alignment horizontal="left" wrapText="1"/>
    </xf>
    <xf numFmtId="0" fontId="2" fillId="5" borderId="2" xfId="0" applyFont="1" applyFill="1" applyBorder="1" applyProtection="1">
      <protection locked="0"/>
    </xf>
    <xf numFmtId="0" fontId="5" fillId="5" borderId="2" xfId="0" applyFont="1" applyFill="1" applyBorder="1" applyAlignment="1" applyProtection="1">
      <alignment horizontal="center" vertical="center"/>
      <protection locked="0"/>
    </xf>
    <xf numFmtId="164" fontId="2" fillId="5" borderId="8" xfId="0" applyNumberFormat="1" applyFont="1" applyFill="1" applyBorder="1" applyAlignment="1" applyProtection="1">
      <alignment vertical="center"/>
      <protection locked="0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left" wrapText="1"/>
    </xf>
    <xf numFmtId="0" fontId="2" fillId="6" borderId="6" xfId="0" applyFont="1" applyFill="1" applyBorder="1" applyProtection="1">
      <protection locked="0"/>
    </xf>
    <xf numFmtId="0" fontId="5" fillId="6" borderId="6" xfId="0" applyFont="1" applyFill="1" applyBorder="1" applyAlignment="1" applyProtection="1">
      <alignment horizontal="center" vertical="center"/>
      <protection locked="0"/>
    </xf>
    <xf numFmtId="164" fontId="2" fillId="6" borderId="6" xfId="0" applyNumberFormat="1" applyFont="1" applyFill="1" applyBorder="1" applyAlignment="1" applyProtection="1">
      <alignment vertical="center"/>
      <protection locked="0"/>
    </xf>
    <xf numFmtId="0" fontId="2" fillId="7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/>
    <xf numFmtId="0" fontId="5" fillId="3" borderId="9" xfId="0" applyFont="1" applyFill="1" applyBorder="1" applyAlignment="1" applyProtection="1">
      <alignment horizontal="center" vertical="center"/>
      <protection locked="0"/>
    </xf>
    <xf numFmtId="0" fontId="2" fillId="8" borderId="7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>
      <alignment horizontal="left" vertical="center" wrapText="1"/>
    </xf>
    <xf numFmtId="164" fontId="5" fillId="7" borderId="6" xfId="0" applyNumberFormat="1" applyFont="1" applyFill="1" applyBorder="1" applyAlignment="1" applyProtection="1">
      <alignment vertical="center"/>
      <protection locked="0"/>
    </xf>
    <xf numFmtId="0" fontId="7" fillId="8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7" borderId="7" xfId="0" applyFont="1" applyFill="1" applyBorder="1" applyAlignment="1">
      <alignment horizontal="righ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A9D18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D966"/>
      <rgbColor rgb="FF9DC3E6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4"/>
  <sheetViews>
    <sheetView tabSelected="1" topLeftCell="A39" zoomScaleNormal="100" workbookViewId="0">
      <selection activeCell="L39" sqref="L39"/>
    </sheetView>
  </sheetViews>
  <sheetFormatPr defaultColWidth="11.5703125" defaultRowHeight="15" x14ac:dyDescent="0.25"/>
  <cols>
    <col min="1" max="1" width="8.42578125" style="1" customWidth="1"/>
    <col min="2" max="2" width="74.42578125" style="2" customWidth="1"/>
    <col min="3" max="3" width="38.5703125" style="2" customWidth="1"/>
    <col min="4" max="4" width="38.7109375" style="2" customWidth="1"/>
    <col min="5" max="5" width="11.85546875" style="1" customWidth="1"/>
    <col min="6" max="6" width="19.28515625" style="3" customWidth="1"/>
    <col min="7" max="7" width="21.28515625" style="3" customWidth="1"/>
    <col min="8" max="1024" width="11.5703125" style="2"/>
  </cols>
  <sheetData>
    <row r="1" spans="1:7" ht="38.85" customHeight="1" x14ac:dyDescent="0.25">
      <c r="A1" s="76" t="s">
        <v>0</v>
      </c>
      <c r="B1" s="76"/>
      <c r="C1" s="76"/>
      <c r="D1" s="76"/>
      <c r="E1" s="76"/>
      <c r="F1" s="76"/>
      <c r="G1" s="76"/>
    </row>
    <row r="2" spans="1:7" ht="34.35" customHeight="1" x14ac:dyDescent="0.25">
      <c r="A2" s="4"/>
      <c r="B2" s="5" t="s">
        <v>1</v>
      </c>
      <c r="C2" s="5" t="s">
        <v>2</v>
      </c>
      <c r="D2" s="6" t="s">
        <v>3</v>
      </c>
      <c r="E2" s="5" t="s">
        <v>4</v>
      </c>
      <c r="F2" s="7" t="s">
        <v>5</v>
      </c>
      <c r="G2" s="7" t="s">
        <v>6</v>
      </c>
    </row>
    <row r="3" spans="1:7" ht="34.35" customHeight="1" thickBot="1" x14ac:dyDescent="0.3">
      <c r="A3" s="8"/>
      <c r="B3" s="9" t="s">
        <v>7</v>
      </c>
      <c r="C3" s="10"/>
      <c r="D3" s="11"/>
      <c r="E3" s="10"/>
      <c r="F3" s="12"/>
      <c r="G3" s="13"/>
    </row>
    <row r="4" spans="1:7" ht="138.75" customHeight="1" x14ac:dyDescent="0.25">
      <c r="A4" s="15" t="s">
        <v>86</v>
      </c>
      <c r="B4" s="16" t="s">
        <v>9</v>
      </c>
      <c r="C4" s="17"/>
      <c r="D4" s="17"/>
      <c r="E4" s="18">
        <v>3</v>
      </c>
      <c r="F4" s="19">
        <v>0</v>
      </c>
      <c r="G4" s="14">
        <f t="shared" ref="G4:G24" si="0">E4*F4</f>
        <v>0</v>
      </c>
    </row>
    <row r="5" spans="1:7" s="21" customFormat="1" ht="75.75" customHeight="1" x14ac:dyDescent="0.2">
      <c r="A5" s="15" t="s">
        <v>8</v>
      </c>
      <c r="B5" s="16" t="s">
        <v>11</v>
      </c>
      <c r="C5" s="20"/>
      <c r="D5" s="20"/>
      <c r="E5" s="18">
        <v>1</v>
      </c>
      <c r="F5" s="19">
        <v>0</v>
      </c>
      <c r="G5" s="14">
        <f t="shared" si="0"/>
        <v>0</v>
      </c>
    </row>
    <row r="6" spans="1:7" ht="47.25" customHeight="1" x14ac:dyDescent="0.25">
      <c r="A6" s="15" t="s">
        <v>10</v>
      </c>
      <c r="B6" s="16" t="s">
        <v>13</v>
      </c>
      <c r="C6" s="17"/>
      <c r="D6" s="17"/>
      <c r="E6" s="18">
        <v>3</v>
      </c>
      <c r="F6" s="19">
        <v>0</v>
      </c>
      <c r="G6" s="14">
        <f t="shared" si="0"/>
        <v>0</v>
      </c>
    </row>
    <row r="7" spans="1:7" ht="78.400000000000006" customHeight="1" x14ac:dyDescent="0.25">
      <c r="A7" s="15" t="s">
        <v>12</v>
      </c>
      <c r="B7" s="16" t="s">
        <v>15</v>
      </c>
      <c r="C7" s="17"/>
      <c r="D7" s="17"/>
      <c r="E7" s="18">
        <v>1</v>
      </c>
      <c r="F7" s="19">
        <v>0</v>
      </c>
      <c r="G7" s="14">
        <f t="shared" si="0"/>
        <v>0</v>
      </c>
    </row>
    <row r="8" spans="1:7" ht="48.75" customHeight="1" x14ac:dyDescent="0.25">
      <c r="A8" s="15" t="s">
        <v>14</v>
      </c>
      <c r="B8" s="16" t="s">
        <v>17</v>
      </c>
      <c r="C8" s="17"/>
      <c r="D8" s="17"/>
      <c r="E8" s="18">
        <v>1</v>
      </c>
      <c r="F8" s="19">
        <v>0</v>
      </c>
      <c r="G8" s="14">
        <f t="shared" si="0"/>
        <v>0</v>
      </c>
    </row>
    <row r="9" spans="1:7" ht="36" customHeight="1" x14ac:dyDescent="0.25">
      <c r="A9" s="15" t="s">
        <v>16</v>
      </c>
      <c r="B9" s="16" t="s">
        <v>19</v>
      </c>
      <c r="C9" s="17"/>
      <c r="D9" s="17"/>
      <c r="E9" s="18">
        <v>2</v>
      </c>
      <c r="F9" s="19">
        <v>0</v>
      </c>
      <c r="G9" s="14">
        <f t="shared" si="0"/>
        <v>0</v>
      </c>
    </row>
    <row r="10" spans="1:7" ht="60.75" customHeight="1" x14ac:dyDescent="0.25">
      <c r="A10" s="15" t="s">
        <v>18</v>
      </c>
      <c r="B10" s="16" t="s">
        <v>21</v>
      </c>
      <c r="C10" s="17"/>
      <c r="D10" s="17"/>
      <c r="E10" s="18">
        <v>1</v>
      </c>
      <c r="F10" s="19">
        <v>0</v>
      </c>
      <c r="G10" s="14">
        <f t="shared" si="0"/>
        <v>0</v>
      </c>
    </row>
    <row r="11" spans="1:7" ht="48" customHeight="1" x14ac:dyDescent="0.25">
      <c r="A11" s="15" t="s">
        <v>20</v>
      </c>
      <c r="B11" s="16" t="s">
        <v>23</v>
      </c>
      <c r="C11" s="17"/>
      <c r="D11" s="17"/>
      <c r="E11" s="18">
        <v>1</v>
      </c>
      <c r="F11" s="19">
        <v>0</v>
      </c>
      <c r="G11" s="14">
        <f t="shared" si="0"/>
        <v>0</v>
      </c>
    </row>
    <row r="12" spans="1:7" ht="48" customHeight="1" x14ac:dyDescent="0.25">
      <c r="A12" s="15" t="s">
        <v>22</v>
      </c>
      <c r="B12" s="16" t="s">
        <v>25</v>
      </c>
      <c r="C12" s="17"/>
      <c r="D12" s="17"/>
      <c r="E12" s="18">
        <v>1</v>
      </c>
      <c r="F12" s="19">
        <v>0</v>
      </c>
      <c r="G12" s="14">
        <f t="shared" si="0"/>
        <v>0</v>
      </c>
    </row>
    <row r="13" spans="1:7" ht="48.75" customHeight="1" x14ac:dyDescent="0.25">
      <c r="A13" s="15" t="s">
        <v>24</v>
      </c>
      <c r="B13" s="16" t="s">
        <v>27</v>
      </c>
      <c r="C13" s="17"/>
      <c r="D13" s="17"/>
      <c r="E13" s="18">
        <v>1</v>
      </c>
      <c r="F13" s="19">
        <v>0</v>
      </c>
      <c r="G13" s="14">
        <f t="shared" si="0"/>
        <v>0</v>
      </c>
    </row>
    <row r="14" spans="1:7" ht="45" customHeight="1" x14ac:dyDescent="0.25">
      <c r="A14" s="15" t="s">
        <v>26</v>
      </c>
      <c r="B14" s="16" t="s">
        <v>29</v>
      </c>
      <c r="C14" s="17"/>
      <c r="D14" s="17"/>
      <c r="E14" s="18">
        <v>1</v>
      </c>
      <c r="F14" s="19">
        <v>0</v>
      </c>
      <c r="G14" s="14">
        <f t="shared" si="0"/>
        <v>0</v>
      </c>
    </row>
    <row r="15" spans="1:7" ht="93.2" customHeight="1" x14ac:dyDescent="0.25">
      <c r="A15" s="15" t="s">
        <v>28</v>
      </c>
      <c r="B15" s="16" t="s">
        <v>31</v>
      </c>
      <c r="C15" s="17"/>
      <c r="D15" s="17"/>
      <c r="E15" s="18">
        <v>5</v>
      </c>
      <c r="F15" s="19">
        <v>0</v>
      </c>
      <c r="G15" s="14">
        <f t="shared" si="0"/>
        <v>0</v>
      </c>
    </row>
    <row r="16" spans="1:7" ht="44.1" customHeight="1" x14ac:dyDescent="0.25">
      <c r="A16" s="15" t="s">
        <v>30</v>
      </c>
      <c r="B16" s="16" t="s">
        <v>33</v>
      </c>
      <c r="C16" s="17"/>
      <c r="D16" s="17"/>
      <c r="E16" s="18">
        <v>5</v>
      </c>
      <c r="F16" s="19">
        <v>0</v>
      </c>
      <c r="G16" s="14">
        <f t="shared" si="0"/>
        <v>0</v>
      </c>
    </row>
    <row r="17" spans="1:7" ht="80.25" customHeight="1" x14ac:dyDescent="0.25">
      <c r="A17" s="15" t="s">
        <v>32</v>
      </c>
      <c r="B17" s="16" t="s">
        <v>35</v>
      </c>
      <c r="C17" s="17"/>
      <c r="D17" s="17"/>
      <c r="E17" s="18">
        <v>2</v>
      </c>
      <c r="F17" s="19">
        <v>0</v>
      </c>
      <c r="G17" s="14">
        <f t="shared" si="0"/>
        <v>0</v>
      </c>
    </row>
    <row r="18" spans="1:7" ht="92.25" customHeight="1" x14ac:dyDescent="0.25">
      <c r="A18" s="15" t="s">
        <v>34</v>
      </c>
      <c r="B18" s="16" t="s">
        <v>37</v>
      </c>
      <c r="C18" s="17"/>
      <c r="D18" s="17"/>
      <c r="E18" s="18">
        <v>1</v>
      </c>
      <c r="F18" s="19">
        <v>0</v>
      </c>
      <c r="G18" s="14">
        <f t="shared" si="0"/>
        <v>0</v>
      </c>
    </row>
    <row r="19" spans="1:7" ht="67.150000000000006" customHeight="1" x14ac:dyDescent="0.25">
      <c r="A19" s="15" t="s">
        <v>36</v>
      </c>
      <c r="B19" s="16" t="s">
        <v>39</v>
      </c>
      <c r="C19" s="17"/>
      <c r="D19" s="17"/>
      <c r="E19" s="18">
        <v>1</v>
      </c>
      <c r="F19" s="19">
        <v>0</v>
      </c>
      <c r="G19" s="14">
        <f t="shared" si="0"/>
        <v>0</v>
      </c>
    </row>
    <row r="20" spans="1:7" ht="137.25" customHeight="1" x14ac:dyDescent="0.25">
      <c r="A20" s="15" t="s">
        <v>38</v>
      </c>
      <c r="B20" s="16" t="s">
        <v>41</v>
      </c>
      <c r="C20" s="17"/>
      <c r="D20" s="17"/>
      <c r="E20" s="18">
        <v>1</v>
      </c>
      <c r="F20" s="19">
        <v>0</v>
      </c>
      <c r="G20" s="14">
        <f t="shared" si="0"/>
        <v>0</v>
      </c>
    </row>
    <row r="21" spans="1:7" ht="45.75" customHeight="1" x14ac:dyDescent="0.25">
      <c r="A21" s="15" t="s">
        <v>40</v>
      </c>
      <c r="B21" s="16" t="s">
        <v>43</v>
      </c>
      <c r="C21" s="17"/>
      <c r="D21" s="17"/>
      <c r="E21" s="18">
        <v>2</v>
      </c>
      <c r="F21" s="19">
        <v>0</v>
      </c>
      <c r="G21" s="14">
        <f t="shared" si="0"/>
        <v>0</v>
      </c>
    </row>
    <row r="22" spans="1:7" ht="19.5" customHeight="1" x14ac:dyDescent="0.25">
      <c r="A22" s="15" t="s">
        <v>42</v>
      </c>
      <c r="B22" s="16" t="s">
        <v>45</v>
      </c>
      <c r="C22" s="17"/>
      <c r="D22" s="17"/>
      <c r="E22" s="18">
        <v>1</v>
      </c>
      <c r="F22" s="19">
        <v>0</v>
      </c>
      <c r="G22" s="14">
        <f t="shared" si="0"/>
        <v>0</v>
      </c>
    </row>
    <row r="23" spans="1:7" ht="19.5" customHeight="1" x14ac:dyDescent="0.25">
      <c r="A23" s="15" t="s">
        <v>44</v>
      </c>
      <c r="B23" s="22" t="s">
        <v>48</v>
      </c>
      <c r="C23" s="23"/>
      <c r="D23" s="23"/>
      <c r="E23" s="24">
        <v>1</v>
      </c>
      <c r="F23" s="19">
        <v>0</v>
      </c>
      <c r="G23" s="14">
        <f t="shared" si="0"/>
        <v>0</v>
      </c>
    </row>
    <row r="24" spans="1:7" ht="62.65" customHeight="1" x14ac:dyDescent="0.25">
      <c r="A24" s="15" t="s">
        <v>46</v>
      </c>
      <c r="B24" s="25" t="s">
        <v>50</v>
      </c>
      <c r="C24" s="23"/>
      <c r="D24" s="23"/>
      <c r="E24" s="24">
        <v>1</v>
      </c>
      <c r="F24" s="19">
        <v>0</v>
      </c>
      <c r="G24" s="14">
        <f t="shared" si="0"/>
        <v>0</v>
      </c>
    </row>
    <row r="25" spans="1:7" ht="18.75" customHeight="1" x14ac:dyDescent="0.25">
      <c r="A25" s="26"/>
      <c r="B25" s="27" t="s">
        <v>51</v>
      </c>
      <c r="C25" s="28"/>
      <c r="D25" s="29"/>
      <c r="E25" s="28"/>
      <c r="F25" s="30"/>
      <c r="G25" s="31"/>
    </row>
    <row r="26" spans="1:7" ht="165" customHeight="1" x14ac:dyDescent="0.25">
      <c r="A26" s="32" t="s">
        <v>47</v>
      </c>
      <c r="B26" s="33" t="s">
        <v>53</v>
      </c>
      <c r="C26" s="34"/>
      <c r="D26" s="34"/>
      <c r="E26" s="35">
        <v>2</v>
      </c>
      <c r="F26" s="36">
        <v>0</v>
      </c>
      <c r="G26" s="36">
        <f>E26*F26</f>
        <v>0</v>
      </c>
    </row>
    <row r="27" spans="1:7" ht="120" x14ac:dyDescent="0.25">
      <c r="A27" s="32" t="s">
        <v>49</v>
      </c>
      <c r="B27" s="37" t="s">
        <v>55</v>
      </c>
      <c r="C27" s="38"/>
      <c r="D27" s="38"/>
      <c r="E27" s="39">
        <v>3</v>
      </c>
      <c r="F27" s="36">
        <v>0</v>
      </c>
      <c r="G27" s="36">
        <f>E27*F27</f>
        <v>0</v>
      </c>
    </row>
    <row r="28" spans="1:7" ht="150" x14ac:dyDescent="0.25">
      <c r="A28" s="32" t="s">
        <v>52</v>
      </c>
      <c r="B28" s="40" t="s">
        <v>57</v>
      </c>
      <c r="C28" s="41"/>
      <c r="D28" s="41"/>
      <c r="E28" s="42">
        <v>1</v>
      </c>
      <c r="F28" s="36">
        <v>0</v>
      </c>
      <c r="G28" s="36">
        <f>E28*F28</f>
        <v>0</v>
      </c>
    </row>
    <row r="29" spans="1:7" ht="105" x14ac:dyDescent="0.25">
      <c r="A29" s="32" t="s">
        <v>54</v>
      </c>
      <c r="B29" s="40" t="s">
        <v>59</v>
      </c>
      <c r="C29" s="41"/>
      <c r="D29" s="41"/>
      <c r="E29" s="42">
        <v>1</v>
      </c>
      <c r="F29" s="36">
        <v>0</v>
      </c>
      <c r="G29" s="36">
        <f>E29*F29</f>
        <v>0</v>
      </c>
    </row>
    <row r="30" spans="1:7" ht="21.75" customHeight="1" thickBot="1" x14ac:dyDescent="0.3">
      <c r="A30" s="32" t="s">
        <v>56</v>
      </c>
      <c r="B30" s="75" t="s">
        <v>85</v>
      </c>
      <c r="C30" s="41"/>
      <c r="D30" s="41"/>
      <c r="E30" s="70">
        <v>4</v>
      </c>
      <c r="F30" s="36">
        <v>0</v>
      </c>
      <c r="G30" s="36">
        <f>E30*F30</f>
        <v>0</v>
      </c>
    </row>
    <row r="31" spans="1:7" ht="22.5" customHeight="1" thickBot="1" x14ac:dyDescent="0.3">
      <c r="A31" s="71"/>
      <c r="B31" s="73" t="s">
        <v>60</v>
      </c>
      <c r="C31" s="72"/>
      <c r="D31" s="43"/>
      <c r="E31" s="69"/>
      <c r="F31" s="44"/>
      <c r="G31" s="45"/>
    </row>
    <row r="32" spans="1:7" ht="158.25" customHeight="1" x14ac:dyDescent="0.25">
      <c r="A32" s="46" t="s">
        <v>58</v>
      </c>
      <c r="B32" s="47" t="s">
        <v>62</v>
      </c>
      <c r="C32" s="48"/>
      <c r="D32" s="48"/>
      <c r="E32" s="49">
        <v>1</v>
      </c>
      <c r="F32" s="50">
        <v>0</v>
      </c>
      <c r="G32" s="50">
        <f t="shared" ref="G32:G39" si="1">E32*F32</f>
        <v>0</v>
      </c>
    </row>
    <row r="33" spans="1:7" ht="120" x14ac:dyDescent="0.25">
      <c r="A33" s="46" t="s">
        <v>61</v>
      </c>
      <c r="B33" s="51" t="s">
        <v>64</v>
      </c>
      <c r="C33" s="52"/>
      <c r="D33" s="52"/>
      <c r="E33" s="53">
        <v>2</v>
      </c>
      <c r="F33" s="50">
        <v>0</v>
      </c>
      <c r="G33" s="50">
        <f t="shared" si="1"/>
        <v>0</v>
      </c>
    </row>
    <row r="34" spans="1:7" ht="135" x14ac:dyDescent="0.25">
      <c r="A34" s="46" t="s">
        <v>63</v>
      </c>
      <c r="B34" s="51" t="s">
        <v>66</v>
      </c>
      <c r="C34" s="52"/>
      <c r="D34" s="52"/>
      <c r="E34" s="53">
        <v>1</v>
      </c>
      <c r="F34" s="50">
        <v>0</v>
      </c>
      <c r="G34" s="50">
        <f t="shared" si="1"/>
        <v>0</v>
      </c>
    </row>
    <row r="35" spans="1:7" ht="150" x14ac:dyDescent="0.25">
      <c r="A35" s="46" t="s">
        <v>65</v>
      </c>
      <c r="B35" s="51" t="s">
        <v>68</v>
      </c>
      <c r="C35" s="52"/>
      <c r="D35" s="52"/>
      <c r="E35" s="53">
        <v>3</v>
      </c>
      <c r="F35" s="50">
        <v>0</v>
      </c>
      <c r="G35" s="50">
        <f t="shared" si="1"/>
        <v>0</v>
      </c>
    </row>
    <row r="36" spans="1:7" ht="105" x14ac:dyDescent="0.25">
      <c r="A36" s="46" t="s">
        <v>67</v>
      </c>
      <c r="B36" s="51" t="s">
        <v>70</v>
      </c>
      <c r="C36" s="52"/>
      <c r="D36" s="52"/>
      <c r="E36" s="53">
        <v>3</v>
      </c>
      <c r="F36" s="50">
        <v>0</v>
      </c>
      <c r="G36" s="50">
        <f t="shared" si="1"/>
        <v>0</v>
      </c>
    </row>
    <row r="37" spans="1:7" ht="135" x14ac:dyDescent="0.25">
      <c r="A37" s="46" t="s">
        <v>69</v>
      </c>
      <c r="B37" s="51" t="s">
        <v>72</v>
      </c>
      <c r="C37" s="52"/>
      <c r="D37" s="52"/>
      <c r="E37" s="53">
        <v>1</v>
      </c>
      <c r="F37" s="50">
        <v>0</v>
      </c>
      <c r="G37" s="50">
        <f t="shared" si="1"/>
        <v>0</v>
      </c>
    </row>
    <row r="38" spans="1:7" ht="105" x14ac:dyDescent="0.25">
      <c r="A38" s="46" t="s">
        <v>71</v>
      </c>
      <c r="B38" s="51" t="s">
        <v>74</v>
      </c>
      <c r="C38" s="52"/>
      <c r="D38" s="52"/>
      <c r="E38" s="53">
        <v>1</v>
      </c>
      <c r="F38" s="50">
        <v>0</v>
      </c>
      <c r="G38" s="50">
        <f t="shared" si="1"/>
        <v>0</v>
      </c>
    </row>
    <row r="39" spans="1:7" ht="105" x14ac:dyDescent="0.25">
      <c r="A39" s="46" t="s">
        <v>73</v>
      </c>
      <c r="B39" s="54" t="s">
        <v>76</v>
      </c>
      <c r="C39" s="55"/>
      <c r="D39" s="55"/>
      <c r="E39" s="56">
        <v>1</v>
      </c>
      <c r="F39" s="57">
        <v>0</v>
      </c>
      <c r="G39" s="57">
        <f t="shared" si="1"/>
        <v>0</v>
      </c>
    </row>
    <row r="40" spans="1:7" x14ac:dyDescent="0.25">
      <c r="A40" s="58"/>
      <c r="B40" s="59" t="s">
        <v>77</v>
      </c>
      <c r="C40" s="43"/>
      <c r="D40" s="43"/>
      <c r="E40" s="28"/>
      <c r="F40" s="44">
        <v>0</v>
      </c>
      <c r="G40" s="45"/>
    </row>
    <row r="41" spans="1:7" ht="90" x14ac:dyDescent="0.25">
      <c r="A41" s="60" t="s">
        <v>75</v>
      </c>
      <c r="B41" s="61" t="s">
        <v>78</v>
      </c>
      <c r="C41" s="62"/>
      <c r="D41" s="62"/>
      <c r="E41" s="63">
        <v>1</v>
      </c>
      <c r="F41" s="64">
        <v>0</v>
      </c>
      <c r="G41" s="64">
        <f>E41*F41</f>
        <v>0</v>
      </c>
    </row>
    <row r="42" spans="1:7" x14ac:dyDescent="0.25">
      <c r="A42" s="65"/>
      <c r="B42" s="77" t="s">
        <v>79</v>
      </c>
      <c r="C42" s="77"/>
      <c r="D42" s="77"/>
      <c r="E42" s="77"/>
      <c r="F42" s="77"/>
      <c r="G42" s="74">
        <f>SUM(G4:G41)</f>
        <v>0</v>
      </c>
    </row>
    <row r="43" spans="1:7" x14ac:dyDescent="0.25">
      <c r="A43" s="65"/>
      <c r="B43" s="77" t="s">
        <v>80</v>
      </c>
      <c r="C43" s="77"/>
      <c r="D43" s="77"/>
      <c r="E43" s="77"/>
      <c r="F43" s="77"/>
      <c r="G43" s="74">
        <f>G42*0.25</f>
        <v>0</v>
      </c>
    </row>
    <row r="44" spans="1:7" x14ac:dyDescent="0.25">
      <c r="A44" s="65"/>
      <c r="B44" s="77" t="s">
        <v>81</v>
      </c>
      <c r="C44" s="77"/>
      <c r="D44" s="77"/>
      <c r="E44" s="77"/>
      <c r="F44" s="77"/>
      <c r="G44" s="74">
        <f>G42+G43</f>
        <v>0</v>
      </c>
    </row>
    <row r="47" spans="1:7" x14ac:dyDescent="0.25">
      <c r="B47" s="2" t="s">
        <v>82</v>
      </c>
    </row>
    <row r="49" spans="2:4" x14ac:dyDescent="0.25">
      <c r="C49" s="66" t="s">
        <v>83</v>
      </c>
      <c r="D49" s="2" t="s">
        <v>84</v>
      </c>
    </row>
    <row r="50" spans="2:4" x14ac:dyDescent="0.25">
      <c r="D50" s="67" t="s">
        <v>87</v>
      </c>
    </row>
    <row r="53" spans="2:4" ht="20.25" x14ac:dyDescent="0.3">
      <c r="B53" s="68"/>
    </row>
    <row r="54" spans="2:4" ht="20.25" x14ac:dyDescent="0.3">
      <c r="B54" s="68"/>
    </row>
  </sheetData>
  <mergeCells count="4">
    <mergeCell ref="A1:G1"/>
    <mergeCell ref="B42:F42"/>
    <mergeCell ref="B43:F43"/>
    <mergeCell ref="B44:F44"/>
  </mergeCells>
  <pageMargins left="0.78749999999999998" right="0.78749999999999998" top="1.05277777777778" bottom="1.05277777777778" header="0.78749999999999998" footer="0.78749999999999998"/>
  <pageSetup paperSize="9" scale="61" fitToHeight="0" orientation="landscape" useFirstPageNumber="1" horizontalDpi="300" verticalDpi="300" r:id="rId1"/>
  <headerFooter>
    <oddHeader>&amp;C&amp;"Times New Roman,Normalni"&amp;12&amp;A</oddHeader>
    <oddFooter>&amp;C&amp;"Times New Roman,Normalni"&amp;12Page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klnovak</dc:creator>
  <dc:description/>
  <cp:lastModifiedBy>knovak</cp:lastModifiedBy>
  <cp:revision>10</cp:revision>
  <cp:lastPrinted>2021-03-24T08:25:16Z</cp:lastPrinted>
  <dcterms:created xsi:type="dcterms:W3CDTF">2021-02-17T09:46:32Z</dcterms:created>
  <dcterms:modified xsi:type="dcterms:W3CDTF">2021-03-24T08:52:12Z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