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lnovak\Desktop\NABAVA\nabava 2022\"/>
    </mc:Choice>
  </mc:AlternateContent>
  <xr:revisionPtr revIDLastSave="0" documentId="13_ncr:1_{EFDA7BF7-9B7D-4F66-ADAE-3D2EED7E6389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NASLOVNI LIST" sheetId="7" r:id="rId1"/>
    <sheet name="KEMIKALIJE" sheetId="3" r:id="rId2"/>
    <sheet name="OTAPALA" sheetId="2" r:id="rId3"/>
    <sheet name="REAGENSI-ENZIMI" sheetId="4" r:id="rId4"/>
    <sheet name="OSTALO" sheetId="6" r:id="rId5"/>
    <sheet name="REKAPITULACIJA" sheetId="5" r:id="rId6"/>
  </sheets>
  <definedNames>
    <definedName name="_xlnm._FilterDatabase" localSheetId="1" hidden="1">KEMIKALIJE!$B$4:$K$223</definedName>
    <definedName name="_xlnm._FilterDatabase" localSheetId="2" hidden="1">OTAPALA!$B$4:$K$21</definedName>
    <definedName name="_xlnm.Print_Area" localSheetId="1">KEMIKALIJE!$B$2:$K$226</definedName>
    <definedName name="_xlnm.Print_Area" localSheetId="0">'NASLOVNI LIST'!$B$1:$K$11</definedName>
    <definedName name="_xlnm.Print_Area" localSheetId="4">OSTALO!$B$2:$L$11</definedName>
    <definedName name="_xlnm.Print_Area" localSheetId="2">OTAPALA!$B$1:$L$25</definedName>
    <definedName name="_xlnm.Print_Area" localSheetId="3">'REAGENSI-ENZIMI'!$B$2:$L$52</definedName>
    <definedName name="_xlnm.Print_Area" localSheetId="5">REKAPITULACIJA!$A$1:$F$22</definedName>
  </definedNames>
  <calcPr calcId="179021"/>
</workbook>
</file>

<file path=xl/calcChain.xml><?xml version="1.0" encoding="utf-8"?>
<calcChain xmlns="http://schemas.openxmlformats.org/spreadsheetml/2006/main">
  <c r="K11" i="3" l="1"/>
  <c r="K222" i="3"/>
  <c r="K7" i="6"/>
  <c r="K8" i="6"/>
  <c r="K6" i="6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51" i="4" s="1"/>
  <c r="D7" i="5" s="1"/>
  <c r="K49" i="4"/>
  <c r="K50" i="4"/>
  <c r="K6" i="4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5" i="2"/>
  <c r="K23" i="2" s="1"/>
  <c r="D6" i="5" s="1"/>
  <c r="K7" i="3"/>
  <c r="K8" i="3"/>
  <c r="K9" i="3"/>
  <c r="K10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3" i="3"/>
  <c r="K5" i="3"/>
  <c r="K6" i="3"/>
  <c r="K224" i="3" l="1"/>
  <c r="D5" i="5" s="1"/>
  <c r="K9" i="6"/>
  <c r="D8" i="5" s="1"/>
  <c r="D9" i="5" l="1"/>
  <c r="D10" i="5" s="1"/>
  <c r="D11" i="5" s="1"/>
</calcChain>
</file>

<file path=xl/sharedStrings.xml><?xml version="1.0" encoding="utf-8"?>
<sst xmlns="http://schemas.openxmlformats.org/spreadsheetml/2006/main" count="1206" uniqueCount="621">
  <si>
    <t>Prilog II</t>
  </si>
  <si>
    <t>JM</t>
  </si>
  <si>
    <t>Količina ses</t>
  </si>
  <si>
    <t>Količina prehrambena</t>
  </si>
  <si>
    <t>Ukupno okvrina količina za 12 mjeseci</t>
  </si>
  <si>
    <t>Opis ponuđenog artikla (marka, tehičke karakteristike)</t>
  </si>
  <si>
    <t>Jedinična cijena bez PDV-a</t>
  </si>
  <si>
    <t>Ukupno za stavku bez PDV-a</t>
  </si>
  <si>
    <t>Dulbecco modificirani Eagleov medij (DMEM medij)</t>
  </si>
  <si>
    <t>kom</t>
  </si>
  <si>
    <t>Dulbecco modificirani Eagleov medij (DMEM medij) s glukozom (4,5/L) s L-glutaminom</t>
  </si>
  <si>
    <t>toplinom inaktivirani fetalni goveđi serum pogodan za staničnu kulturu</t>
  </si>
  <si>
    <t>Sterilna otopina L-glutamina (200 mM) pogodna za staničnu kulturu</t>
  </si>
  <si>
    <t>Sterilna otopina D-glukoze (250 g/L) pogodna za staničnu kulturu</t>
  </si>
  <si>
    <t>Penicillin-Streptomicin otopina (stabilizirana otopina  s 10 000 jedinica penicilina i 10 mg streptomicina/mL, 0,1 μm filtrirana i pogodan za staničnu kulturu)</t>
  </si>
  <si>
    <t>3-(4, 5-dimetiltiazol-2-il)-2, 5-difeniltetrazolium bromid (MTT reagens)</t>
  </si>
  <si>
    <t>komplet</t>
  </si>
  <si>
    <t xml:space="preserve">Kit za određivanje mišjih anti-OVA IgG antitijela </t>
  </si>
  <si>
    <t xml:space="preserve">Kit za određivanje mišjih anti-OVA IgG1 antitijela </t>
  </si>
  <si>
    <t xml:space="preserve">Kit za određivanje mišjih anti-OVA IgG2a antitijela </t>
  </si>
  <si>
    <t>Natrijev dodecil-sulfat (SDS)</t>
  </si>
  <si>
    <t xml:space="preserve">kom </t>
  </si>
  <si>
    <t>Epiheterodendrin, standard</t>
  </si>
  <si>
    <t>mg</t>
  </si>
  <si>
    <t>Deoksinivalenol 3 glukuronid</t>
  </si>
  <si>
    <t>Deoksinivalenol 15 glukuronid</t>
  </si>
  <si>
    <t>set</t>
  </si>
  <si>
    <t>Etanol 96% p.a., denaturirani</t>
  </si>
  <si>
    <t>Srebro nitrat 0,1mol/L (0,1N), titrival</t>
  </si>
  <si>
    <t>Izoamilni alkohol 99+% NORMAPUR anal.reagens;</t>
  </si>
  <si>
    <t>Volumetrijski standard Natrijev hidroksid 0,1M</t>
  </si>
  <si>
    <t>Kafein, min 98,5%, food grade</t>
  </si>
  <si>
    <t>Aluminijev sulfat, min  99,9%</t>
  </si>
  <si>
    <t xml:space="preserve"> Enološki tanini  vr grape </t>
  </si>
  <si>
    <t>API 50 CHL test s pripadajućim reagensima</t>
  </si>
  <si>
    <t>API STAPH test s pripadajućim reagensima</t>
  </si>
  <si>
    <t>natrijev karbonat, bezvodni, p.a.</t>
  </si>
  <si>
    <t>Natrijev acetat trihidrat, p.a.</t>
  </si>
  <si>
    <t>natrij hidroksid, p.a.</t>
  </si>
  <si>
    <t xml:space="preserve">Kalijev peroksodisulfat, p.a. </t>
  </si>
  <si>
    <t>L (+) Askorbinska kiselina, p.a.</t>
  </si>
  <si>
    <t>Natrijev dihidrogen fosfat monohidrat ≥98 %,. p.a.</t>
  </si>
  <si>
    <t xml:space="preserve">Amonijev tiocijanat p.a., </t>
  </si>
  <si>
    <t>Bakar (II) nitrat trihidrat, p.a.,</t>
  </si>
  <si>
    <t>Tween 20</t>
  </si>
  <si>
    <t>3,5- dinitrosalicilna kiselina, p.a.</t>
  </si>
  <si>
    <t>Kalijev natrijev tartarat tetrahidrat p.a.</t>
  </si>
  <si>
    <t>D-maltoza monohidrat, p.a</t>
  </si>
  <si>
    <t>Kalijev ferocijanid p.a.</t>
  </si>
  <si>
    <t>natrijev hidrogenkarbonat, p.a.</t>
  </si>
  <si>
    <t xml:space="preserve">5,5-ditio-bis-(2-nitrobenzojeva kiselina), (DTNB, Ellman-ov reagens) p.a. </t>
  </si>
  <si>
    <t>TRIS (hidroksimetil) aminometan, p.a.</t>
  </si>
  <si>
    <t>Folin-Ciocalteu reagens, reag. na fenol i za odr. Proteina</t>
  </si>
  <si>
    <t>Žuč od goveda i ovaca, mješavina žučne kiseline</t>
  </si>
  <si>
    <t>MOPS pufer</t>
  </si>
  <si>
    <t>Vodikov peroksid, 3%, za mikrobiologiju, test katalaze, 100 mLSigma Aldrich ili jednakovrijedan</t>
  </si>
  <si>
    <t>Titrival jod monobromid 1L (jod monobromid u ledenoj octenoj kiselini 0,10 mol/L. Ibr</t>
  </si>
  <si>
    <t>Titrival kloridna kiselina 0,01 M</t>
  </si>
  <si>
    <t>Titrival kloridna kiselina 0,1 M</t>
  </si>
  <si>
    <t>Titrival natrij hidroksid 0,01 M</t>
  </si>
  <si>
    <t>Titrival natrij hidroksid 0,1 M</t>
  </si>
  <si>
    <t>Titrival natrij hidroksid 0,25 M</t>
  </si>
  <si>
    <t>Titrival natrij hidroksid 1 M</t>
  </si>
  <si>
    <t>Titrival natrij tiosulfat 0,01 M</t>
  </si>
  <si>
    <t>Titrival natrij tiosulfat 0,1 M</t>
  </si>
  <si>
    <t>Titrival srebro nitrat 0,1 M</t>
  </si>
  <si>
    <t>Lugolova otopina  100 mL</t>
  </si>
  <si>
    <t>Ukupno bez PDV-a</t>
  </si>
  <si>
    <t>PDV</t>
  </si>
  <si>
    <t>U______________________________dana______________2022.g.</t>
  </si>
  <si>
    <t>M.P.</t>
  </si>
  <si>
    <t>Ime i prezime, potpis odgovorne osobe ponuditelja</t>
  </si>
  <si>
    <t>OTAPALA</t>
  </si>
  <si>
    <t>Dimetil-sulfoksid (DMSO), p.a.</t>
  </si>
  <si>
    <t>Etanol 96%, p.a.</t>
  </si>
  <si>
    <t xml:space="preserve">izopropanol, p.a. </t>
  </si>
  <si>
    <t>1.</t>
  </si>
  <si>
    <t>22.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</si>
  <si>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</si>
  <si>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</si>
  <si>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</si>
  <si>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</si>
  <si>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</si>
  <si>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</si>
  <si>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</si>
  <si>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</si>
  <si>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</si>
  <si>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</si>
  <si>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</si>
  <si>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</si>
  <si>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</si>
  <si>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</si>
  <si>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</si>
  <si>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</si>
  <si>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</si>
  <si>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Etil acetat, p.a.</t>
  </si>
  <si>
    <t>Dietil eter, p.a.</t>
  </si>
  <si>
    <t>Kloroform p.a.</t>
  </si>
  <si>
    <t>Aceton tehnički</t>
  </si>
  <si>
    <t>Aceton, p.a.</t>
  </si>
  <si>
    <t xml:space="preserve">Diklorometan, p.a. </t>
  </si>
  <si>
    <t xml:space="preserve"> 4-hidroksibenzojeva kiselina</t>
  </si>
  <si>
    <t>Kit za ispitivanje aktivnosti amilaze u uzorcima sline kolorimetrijski</t>
  </si>
  <si>
    <t>REAGENSI I ENZIMI</t>
  </si>
  <si>
    <t xml:space="preserve">Ergotamin standard </t>
  </si>
  <si>
    <t>ELISA test kit za Patulin</t>
  </si>
  <si>
    <t>test za identifikaciju bakterija roda Lactobacillus; komplet</t>
  </si>
  <si>
    <t>test za identifikaciju bakterija roda Staphylococcus; komplet</t>
  </si>
  <si>
    <t xml:space="preserve">Brzi test za kontrolu higijene površina uzimanjem brisa - detekcija organskih ostataka </t>
  </si>
  <si>
    <t>(na osnovu promjene boje),           pakiranje od 50 kom</t>
  </si>
  <si>
    <t>pakiranje od 250 mL</t>
  </si>
  <si>
    <t>CHROMagar™ Identification Listeria</t>
  </si>
  <si>
    <t>pakiranje od  5 L</t>
  </si>
  <si>
    <t>pakiranje od 48 testova</t>
  </si>
  <si>
    <t>pakiranje od 500 mL</t>
  </si>
  <si>
    <t>Fehling II, p.a.</t>
  </si>
  <si>
    <t>Fehling I, p.a.</t>
  </si>
  <si>
    <t>HPLC standard aflatoksina, miks B1, B2, G1, G2 u acetonitrilu, 0,5-2 ppm svakog</t>
  </si>
  <si>
    <t>s certifikatom i izraženom mjernom nesigurnošću koncentracije standarda, ukupnog volumena 5 mL</t>
  </si>
  <si>
    <t>Pepsin iz svinjske želučane kiseline</t>
  </si>
  <si>
    <t>Lipaza iz Rhizopus oryzae (praškasti)</t>
  </si>
  <si>
    <t>parkiranje od 1 g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</si>
  <si>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</si>
  <si>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</si>
  <si>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</si>
  <si>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</si>
  <si>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</si>
  <si>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</si>
  <si>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</si>
  <si>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</si>
  <si>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</si>
  <si>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</si>
  <si>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</si>
  <si>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</si>
  <si>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</si>
  <si>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</si>
  <si>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</si>
  <si>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</si>
  <si>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</si>
  <si>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</si>
  <si>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</si>
  <si>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</si>
  <si>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</si>
  <si>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</si>
  <si>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</si>
  <si>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</si>
  <si>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</si>
  <si>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</si>
  <si>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u bočici za rekonstituciju s 5 mL otapala,  s certifikatom i izraženom mjernom nesigurnošću koncentracije standarda100 mg/mL, bez otapala, suhi</t>
  </si>
  <si>
    <t xml:space="preserve">Lipaza iz svinjske gušterače, Type II </t>
  </si>
  <si>
    <t>Pankreatin iz svinjske gušterače</t>
  </si>
  <si>
    <t>PhiX174 RF1 DNA</t>
  </si>
  <si>
    <t>pakiranje od 500 grama</t>
  </si>
  <si>
    <t>pakiranje od 25 grama</t>
  </si>
  <si>
    <t>CHROMagar™ Salmonella Plus</t>
  </si>
  <si>
    <t>pakiranje od 1 g</t>
  </si>
  <si>
    <t>pakiranje od 1 kg</t>
  </si>
  <si>
    <t>pakiranje od 25 g</t>
  </si>
  <si>
    <t>Limunska kiselina monohidrat, p.a.</t>
  </si>
  <si>
    <t>pakiranje od 1000 g</t>
  </si>
  <si>
    <t>s certifikatom i izraženom mjernom nesigurnošću koncentracije standarda</t>
  </si>
  <si>
    <t>pakiranje od 1 grama</t>
  </si>
  <si>
    <t>pakiranje od 1 L</t>
  </si>
  <si>
    <t>pakiranje od 5 mg</t>
  </si>
  <si>
    <t>pakiranje od 10 mg</t>
  </si>
  <si>
    <t>Kalij jodid p.a.</t>
  </si>
  <si>
    <t xml:space="preserve"> pakiranje od 50 g</t>
  </si>
  <si>
    <t xml:space="preserve">Kalijev kromat, ACS, 99.0% min </t>
  </si>
  <si>
    <t>Natrijev oksalat, 99.5+%</t>
  </si>
  <si>
    <t>pakiranje 50 g</t>
  </si>
  <si>
    <t>pakiranje od 50 mg</t>
  </si>
  <si>
    <t>pakiranje od 5 g</t>
  </si>
  <si>
    <t>pakiranje od 100 mg</t>
  </si>
  <si>
    <t>pakiranje od 100 g</t>
  </si>
  <si>
    <t>pakiranje od 250 g</t>
  </si>
  <si>
    <t>pakiranje od 500 g</t>
  </si>
  <si>
    <t xml:space="preserve"> pakrianje od 250 g</t>
  </si>
  <si>
    <t>pakiranje od 200 g</t>
  </si>
  <si>
    <t>pakiranje od 100 mL</t>
  </si>
  <si>
    <t xml:space="preserve"> pakiranje od  250 g</t>
  </si>
  <si>
    <t>km</t>
  </si>
  <si>
    <t>pakiranje od 10 g</t>
  </si>
  <si>
    <t>pakiranje od 50 g</t>
  </si>
  <si>
    <t>pakiranje od 1 pak</t>
  </si>
  <si>
    <t>pakiranje od 0,5 kg</t>
  </si>
  <si>
    <t>Željezov (III) citrat, zeleni, 14,5-16 % Fe, p.a.</t>
  </si>
  <si>
    <t>Vodik peroksid, 30%, p.a.</t>
  </si>
  <si>
    <t xml:space="preserve">Živa klorid, p.a.                </t>
  </si>
  <si>
    <t>Trikloroctena kiselina, p.a.</t>
  </si>
  <si>
    <t>Urea, p.a.</t>
  </si>
  <si>
    <t>Željezo (III) klorid, bezvodni, p.a.</t>
  </si>
  <si>
    <t>pakiranje od 5 komada u paketu</t>
  </si>
  <si>
    <t xml:space="preserve">Olovo acetat, p.a., trihidrat </t>
  </si>
  <si>
    <t>Nitratna kiselina, p.a.</t>
  </si>
  <si>
    <t>O-Ftaldialdehid, p.a.</t>
  </si>
  <si>
    <t>Olovo nitrat, p.a.</t>
  </si>
  <si>
    <t>Salicil aldehid, 98%</t>
  </si>
  <si>
    <t>Saharoza, p.a.</t>
  </si>
  <si>
    <t>Srebro nitrat, p.a.</t>
  </si>
  <si>
    <t>Natrijeva sol 2-6- diklorfenol-indofenola, p.a.</t>
  </si>
  <si>
    <t xml:space="preserve">pakiranje od 1000 g </t>
  </si>
  <si>
    <t xml:space="preserve">pakiranje od 100 mL </t>
  </si>
  <si>
    <t>pakiranje od 35 g</t>
  </si>
  <si>
    <t xml:space="preserve">pakiranje od 25 g </t>
  </si>
  <si>
    <t xml:space="preserve">
pakiranje od 1 L</t>
  </si>
  <si>
    <t>Metilensko modrilo</t>
  </si>
  <si>
    <t>Metil crvenilo, indikator</t>
  </si>
  <si>
    <t>Mast silikonska, srednje viskozna</t>
  </si>
  <si>
    <t>Malahitno zelenilo (Malachite Green oxalate salt)</t>
  </si>
  <si>
    <t>Magnezijev sulfat bezvodni</t>
  </si>
  <si>
    <t>Magnezijev klorid heksahidrat, p.a</t>
  </si>
  <si>
    <t>Magnezij sulfat heptahidrat, ACS reagent,  ≥98%</t>
  </si>
  <si>
    <t>pakiranje od 1L</t>
  </si>
  <si>
    <t xml:space="preserve">pakiranje od 250 g </t>
  </si>
  <si>
    <t>Propionska kiselina, ≥99.5</t>
  </si>
  <si>
    <t>Sulfanilna kiselina, p.a.</t>
  </si>
  <si>
    <t>Natrijev sulfat dekahidrat</t>
  </si>
  <si>
    <t>Natrijev jodid, p.a.</t>
  </si>
  <si>
    <t>Natrij karbonat, p.a.</t>
  </si>
  <si>
    <t>Natrij klorid, p.a.</t>
  </si>
  <si>
    <t>Natrij nitrat, p.a.</t>
  </si>
  <si>
    <t>Natrij nitrit, p.a.</t>
  </si>
  <si>
    <t>Natrij sulfit, bezvodni, p.a.</t>
  </si>
  <si>
    <t>Natrij tiosulfat pentahidrat, p.a.</t>
  </si>
  <si>
    <t>Natrijev dihidrogenfosfat dihidrat, p.a.</t>
  </si>
  <si>
    <t>Natrij acetat, bezvodni, p.a.</t>
  </si>
  <si>
    <t>Natrij azid, p.a.</t>
  </si>
  <si>
    <t>Natrij bikarbonat</t>
  </si>
  <si>
    <t>Natrij bisulfit</t>
  </si>
  <si>
    <t>Natrij citrat dihidrat, p.a.</t>
  </si>
  <si>
    <t>Natrij dihidrogenfosfat, p.a.</t>
  </si>
  <si>
    <t>Natrij dodecil sulfat, čisti, 85%</t>
  </si>
  <si>
    <t>Natrij hidrogenfosfat</t>
  </si>
  <si>
    <t>Natrij hidrogenkarbonat, p.a.</t>
  </si>
  <si>
    <t>Natrij jodid</t>
  </si>
  <si>
    <t>Kvarcni pijesak, fini, 0,1-0,5mm</t>
  </si>
  <si>
    <t>Mliječna kiselina, 88%,p.a.</t>
  </si>
  <si>
    <t>Metiloranž, p.a.</t>
  </si>
  <si>
    <t>Etilacetoacetat, p.a.</t>
  </si>
  <si>
    <t>Etilendiamintetraoctena kiselina (EDTA)</t>
  </si>
  <si>
    <t>Fenil izotiocijanat, 98%</t>
  </si>
  <si>
    <t>Fenolftalein, indikator, p.a.</t>
  </si>
  <si>
    <t>Formaldehid, p.a.</t>
  </si>
  <si>
    <t>Fosforna kiselina, p.a.</t>
  </si>
  <si>
    <t>Fruktoza, p.a.</t>
  </si>
  <si>
    <t>Glicerol redestiliran, p.a.</t>
  </si>
  <si>
    <t>Glicin, p.a.</t>
  </si>
  <si>
    <t>Glukoza, p.a.</t>
  </si>
  <si>
    <t>Jabučna kiselina</t>
  </si>
  <si>
    <t>Jod sublimirani, p.a.</t>
  </si>
  <si>
    <t>Kalcij hidroksid</t>
  </si>
  <si>
    <t>Kalcij klorid, bezvodni</t>
  </si>
  <si>
    <t>Kalij dihidrogenfosfat, p.a.</t>
  </si>
  <si>
    <t>Kalij heksacijanoferat (II) trihidrat, p.a.</t>
  </si>
  <si>
    <t>Kalij hidrogen fosfat, p.a.</t>
  </si>
  <si>
    <t>Kalij hidroksid, p.a.</t>
  </si>
  <si>
    <t>Kalij jodid, p.a.</t>
  </si>
  <si>
    <t>Kalij klorid, p.a.</t>
  </si>
  <si>
    <t>Kalij metabisulfit (vinobran)</t>
  </si>
  <si>
    <t>Kalij natrij tartarat</t>
  </si>
  <si>
    <t>Kalij nitrat, p.a.</t>
  </si>
  <si>
    <t>Kalij permanganat, p.a.</t>
  </si>
  <si>
    <t>Kalij sulfat</t>
  </si>
  <si>
    <t>Kalij tiocijanat, p.a.</t>
  </si>
  <si>
    <t>Kloridna kiselina, 37%, p.a.</t>
  </si>
  <si>
    <t>Kofein p.a.</t>
  </si>
  <si>
    <t xml:space="preserve">Kongo crvena </t>
  </si>
  <si>
    <t>Krom sulfatna kiselina</t>
  </si>
  <si>
    <t>Ksilen, p.a.</t>
  </si>
  <si>
    <t>Acetanhidrid, p.a.</t>
  </si>
  <si>
    <t xml:space="preserve">Aktivni ugljen u prahu p.a. </t>
  </si>
  <si>
    <t>Aldesol +</t>
  </si>
  <si>
    <t>Aluminij klorid heksahidrat, 99%, p.a.</t>
  </si>
  <si>
    <t>Amonij acetat, p.a.</t>
  </si>
  <si>
    <t>Amonij klorid, p.a.</t>
  </si>
  <si>
    <t>Amonij nitrat, p.a.</t>
  </si>
  <si>
    <t>Amonij sulfat, p.a.</t>
  </si>
  <si>
    <t>Amonij tiocijanat, p.a.</t>
  </si>
  <si>
    <t>Amonijak, 25%, p.a.</t>
  </si>
  <si>
    <t>Bakar (II) klorid, 97%</t>
  </si>
  <si>
    <t>Bakar (II) sulfat pentahidrat, p.a., krist.</t>
  </si>
  <si>
    <t>Benzojeva kiselina &gt;99.5%</t>
  </si>
  <si>
    <t>Borna kiselina, p.a.</t>
  </si>
  <si>
    <t>Brom-krezol zeleno, indikator, p.a.</t>
  </si>
  <si>
    <t>Bromofenol plavo</t>
  </si>
  <si>
    <t xml:space="preserve">Bromtimol plavo </t>
  </si>
  <si>
    <t>Cedrovo ulje (Ulje za imerziju)</t>
  </si>
  <si>
    <t>Cink acetat dihidrat</t>
  </si>
  <si>
    <t>Cink sulfat heptahidrat, p.a.</t>
  </si>
  <si>
    <t>Coomassie brilliant Blue G-250</t>
  </si>
  <si>
    <t>D-(+)-Glukoza monohidrat, p.a</t>
  </si>
  <si>
    <t>D-Fruktoza, p.a.</t>
  </si>
  <si>
    <t>Dikalij hidrogenfosfat, p.a.</t>
  </si>
  <si>
    <t>Dinatrij hidrogenfosfat bezvodni, 99,5-101%, p.a.</t>
  </si>
  <si>
    <t>4-Nitrofenol 99%, p.a.</t>
  </si>
  <si>
    <t xml:space="preserve">Tween 80, p.a., </t>
  </si>
  <si>
    <t xml:space="preserve">Trolox, 97%, p.a., </t>
  </si>
  <si>
    <t xml:space="preserve">Triton X-100, p.a., </t>
  </si>
  <si>
    <t xml:space="preserve">KEMIKALIJE 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</si>
  <si>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</si>
  <si>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</si>
  <si>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</si>
  <si>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</si>
  <si>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</si>
  <si>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</si>
  <si>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</si>
  <si>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</si>
  <si>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</si>
  <si>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</si>
  <si>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</si>
  <si>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</si>
  <si>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</si>
  <si>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</si>
  <si>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</si>
  <si>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</si>
  <si>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</si>
  <si>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</si>
  <si>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</si>
  <si>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</si>
  <si>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</si>
  <si>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</si>
  <si>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</si>
  <si>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</si>
  <si>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</si>
  <si>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</si>
  <si>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</si>
  <si>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</si>
  <si>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</si>
  <si>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</si>
  <si>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</si>
  <si>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</si>
  <si>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</si>
  <si>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</si>
  <si>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</si>
  <si>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</si>
  <si>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</si>
  <si>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</si>
  <si>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</si>
  <si>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</si>
  <si>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</si>
  <si>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</si>
  <si>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</si>
  <si>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</si>
  <si>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</si>
  <si>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</si>
  <si>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</si>
  <si>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</si>
  <si>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</si>
  <si>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</si>
  <si>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</si>
  <si>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</si>
  <si>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</si>
  <si>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</si>
  <si>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</si>
  <si>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</si>
  <si>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</si>
  <si>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</si>
  <si>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</si>
  <si>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</si>
  <si>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</si>
  <si>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</si>
  <si>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</si>
  <si>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</si>
  <si>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</si>
  <si>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</si>
  <si>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</si>
  <si>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</si>
  <si>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</si>
  <si>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</si>
  <si>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</si>
  <si>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</si>
  <si>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</si>
  <si>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</si>
  <si>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</si>
  <si>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</si>
  <si>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</si>
  <si>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</si>
  <si>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</si>
  <si>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</si>
  <si>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</si>
  <si>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</si>
  <si>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</si>
  <si>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</si>
  <si>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</si>
  <si>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</si>
  <si>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</si>
  <si>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</si>
  <si>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</si>
  <si>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</si>
  <si>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</si>
  <si>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</si>
  <si>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</si>
  <si>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</si>
  <si>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</si>
  <si>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</si>
  <si>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</si>
  <si>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</si>
  <si>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</si>
  <si>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</si>
  <si>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</si>
  <si>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</si>
  <si>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</si>
  <si>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</si>
  <si>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</si>
  <si>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</si>
  <si>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</si>
  <si>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</si>
  <si>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</si>
  <si>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</si>
  <si>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</si>
  <si>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</si>
  <si>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</si>
  <si>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</si>
  <si>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</si>
  <si>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</si>
  <si>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</si>
  <si>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</si>
  <si>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</si>
  <si>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</si>
  <si>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</si>
  <si>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</si>
  <si>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</si>
  <si>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</si>
  <si>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</si>
  <si>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</si>
  <si>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</si>
  <si>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</si>
  <si>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</si>
  <si>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</si>
  <si>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</si>
  <si>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</si>
  <si>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</si>
  <si>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</si>
  <si>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</si>
  <si>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</si>
  <si>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</si>
  <si>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</si>
  <si>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</si>
  <si>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</si>
  <si>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</si>
  <si>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</si>
  <si>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</si>
  <si>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</si>
  <si>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</si>
  <si>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</si>
  <si>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</si>
  <si>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</si>
  <si>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</si>
  <si>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</si>
  <si>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</si>
  <si>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</si>
  <si>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</si>
  <si>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</si>
  <si>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</si>
  <si>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</si>
  <si>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</si>
  <si>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</si>
  <si>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</si>
  <si>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</si>
  <si>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</si>
  <si>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</si>
  <si>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</si>
  <si>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</si>
  <si>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</si>
  <si>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</si>
  <si>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</si>
  <si>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</si>
  <si>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</si>
  <si>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</si>
  <si>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</si>
  <si>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</si>
  <si>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</si>
  <si>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</si>
  <si>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 xml:space="preserve">Standard aroma: Vanillin prehrambena čistoća bez senzorskih nečistoća, 1,4 mg/kapsuli; </t>
  </si>
  <si>
    <t>Sorbitol ekstra čist</t>
  </si>
  <si>
    <t>Sephadex LH-20</t>
  </si>
  <si>
    <t>Tiourea, p.a.</t>
  </si>
  <si>
    <t>Octena kiselina, ledena, HPLC čistoće</t>
  </si>
  <si>
    <t>Sabourad dekstrozni agar (SDA)</t>
  </si>
  <si>
    <t>Peptone bacteriological,</t>
  </si>
  <si>
    <t>Agar tehnički</t>
  </si>
  <si>
    <t>pakiranje 50 mg</t>
  </si>
  <si>
    <t>Kobalt(II) sulfat heptahidrat, 98+%</t>
  </si>
  <si>
    <t>Formaldehid, p.a. 36%</t>
  </si>
  <si>
    <t>Fenolftalein, 98+%</t>
  </si>
  <si>
    <t xml:space="preserve"> pakiranjeod 25 mg </t>
  </si>
  <si>
    <t>Klorgenska kiselina, primarni farmeceutski standard,</t>
  </si>
  <si>
    <t>Silikagel za kolonsku kromatografiju</t>
  </si>
  <si>
    <t xml:space="preserve">Pelargonidin-3-O-rutinoside chloride </t>
  </si>
  <si>
    <t>Natrijev hidrogen sulfit, p.a., standard barem HPLC kvalitete</t>
  </si>
  <si>
    <t>bilobetin, ≥85.0% (HPLC), standard barem HPLC kvalitete</t>
  </si>
  <si>
    <t>Kaempferol,  ≥97.0% (HPLC), standard barem HPLC kvalitete</t>
  </si>
  <si>
    <t>Genkwanin,  ≥98.0% (HPLC), standard barem HPLC kvalitete</t>
  </si>
  <si>
    <t>Sciadopitysin, ≥95.0% (HPLC), standard barem HPLC kvalitete</t>
  </si>
  <si>
    <t>β-karoten, sintetski ≥93% (UV), prah, standard barem HPLC kvalitete</t>
  </si>
  <si>
    <t>pakiranje 20 mg</t>
  </si>
  <si>
    <t>Askorbinska kiselina, čisti analitički standard sa certifikatom</t>
  </si>
  <si>
    <t>Oksalna kiselina ≥99%</t>
  </si>
  <si>
    <t>Titrival jod 0,01 M, p.a.</t>
  </si>
  <si>
    <t>Sumporna kiselina, min 96%, p.a.</t>
  </si>
  <si>
    <t>Natrijev nitrit, kristalni, p.a.</t>
  </si>
  <si>
    <t>Aluminij klorid heksahidrat p.a.</t>
  </si>
  <si>
    <t>Vanilin, p.a.</t>
  </si>
  <si>
    <t>Škrob, topljiv, p.a.</t>
  </si>
  <si>
    <t>Linolna kiselina, ≥99%, p.a., standard barem HPLC kvalitete</t>
  </si>
  <si>
    <t>Arbutin ≥98%, standard barem HPLC kvalitete</t>
  </si>
  <si>
    <t>pakiranje od 25mg</t>
  </si>
  <si>
    <t>pakiranje od 5 grama</t>
  </si>
  <si>
    <t>pakiranje od 2 grama</t>
  </si>
  <si>
    <t>pakiranje od 20 mg</t>
  </si>
  <si>
    <t>pakiranje od 2 g</t>
  </si>
  <si>
    <t xml:space="preserve"> pakiranje od 1000 mg</t>
  </si>
  <si>
    <t>Željezo (II) sulfat heptahidrat, p.a.</t>
  </si>
  <si>
    <t xml:space="preserve">  pakiranje od 250 g</t>
  </si>
  <si>
    <t xml:space="preserve">Željezo (III) klorid heksahidrat,  99+% p.a., </t>
  </si>
  <si>
    <t xml:space="preserve">Rezorcinol, p.a., </t>
  </si>
  <si>
    <t xml:space="preserve">Sulfatna kiselina,  90-91% po Gerberu; </t>
  </si>
  <si>
    <t>Trans-p-kumarinska kiselina,analitički standard 3</t>
  </si>
  <si>
    <t>Octena kiselina, p.a.</t>
  </si>
  <si>
    <t>Dušična kiseline min 65%, p.a.</t>
  </si>
  <si>
    <t>Magnezijev karbonat, p.a.</t>
  </si>
  <si>
    <t xml:space="preserve">Fosforna kiselina , min 85%, p.a. </t>
  </si>
  <si>
    <t>Perklorna kiselina, min 70%, p.a.,</t>
  </si>
  <si>
    <t xml:space="preserve">Natrijev bikarbonat, p.a. </t>
  </si>
  <si>
    <t>2,6 dikloroindofenol natrijeva sol hidrat, za određivanje vitamina C</t>
  </si>
  <si>
    <t>Acetiltiokolin jodid, ≥98% (TLC), p.a.</t>
  </si>
  <si>
    <t>Butilirani hidroksitoluen (BHT), p.a</t>
  </si>
  <si>
    <t>Amentoflavone, ≥98.0% (HPLC), standard barem HPLC kvalitete</t>
  </si>
  <si>
    <t>Ginkgetin, ≥98.0% (HPLC), standard barem HPLC kvalitete</t>
  </si>
  <si>
    <t>Izoginketin, ≥90.0% (HPLC), standard barem HPLC kvalitete</t>
  </si>
  <si>
    <t>Apigenin, ≥95.0% (HPLC), standard barem HPLC kvalitete</t>
  </si>
  <si>
    <t>Quercetin, ≥95% (HPLC), standard barem HPLC kvalitete</t>
  </si>
  <si>
    <t>Rutin, ≥95.0% (HPLC), standard barem HPLC kvalitete</t>
  </si>
  <si>
    <t>Di-natrijev hidrogen fosfat heptahidrat p.a.</t>
  </si>
  <si>
    <t>Kalijev jodid p.a.</t>
  </si>
  <si>
    <t xml:space="preserve"> pakiranje od 25 g</t>
  </si>
  <si>
    <t xml:space="preserve">Pankreatin iz svinjske gušterače </t>
  </si>
  <si>
    <t xml:space="preserve">Tirozinaza iz gljiva, liofilizirani prah, ≥1000 unit/mg </t>
  </si>
  <si>
    <t xml:space="preserve">α-Amilaza iz svinjske gušterače,Type VI-B, ≥5 units/mg  </t>
  </si>
  <si>
    <t>Pepsin (iz svinjske želučane sluznice),  ≥250 jedinica/mg</t>
  </si>
  <si>
    <t>Sredstvo za pranje posuđa, Kemex A ili jednakovrijedan</t>
  </si>
  <si>
    <t xml:space="preserve"> pakiranje od 500 ml</t>
  </si>
  <si>
    <t xml:space="preserve">Bradford reagens 1-1.4  mg/ml, Sigma Aldrich ili jednakovrijedan </t>
  </si>
  <si>
    <t>Deterdžent za dekontaminaciju, Mucasol ili jednakovrijedan,</t>
  </si>
  <si>
    <t xml:space="preserve"> pakiranje od 5 L</t>
  </si>
  <si>
    <t>pakiranje od 10 kom</t>
  </si>
  <si>
    <t>Praškasti pripravak za pufer otopinu, (PBS, pH 7,4)</t>
  </si>
  <si>
    <t>pakiranje 3x10</t>
  </si>
  <si>
    <t xml:space="preserve">Puferi za kalibraciju pH-metra, (pH 4,01;7,00;9,21), </t>
  </si>
  <si>
    <t>Puferi za kalibraciju konduktometra, vodljivost 1413 µS/cm</t>
  </si>
  <si>
    <t xml:space="preserve"> pakiranje od 30 kom</t>
  </si>
  <si>
    <t>Goveđi serumski albumin (BSA), liofilizirani, kristalični, ≥ 98%,</t>
  </si>
  <si>
    <t xml:space="preserve"> pakiranje od  5 grama</t>
  </si>
  <si>
    <t xml:space="preserve"> pakiranje od  1 L</t>
  </si>
  <si>
    <t>RPMI 1640 suha podloga,  s glutaminom, bez bikarbonata;</t>
  </si>
  <si>
    <t xml:space="preserve"> pakiranje od 1,2 mL</t>
  </si>
  <si>
    <t xml:space="preserve"> pakiranje 10 mg</t>
  </si>
  <si>
    <t>pakiranje od 500mL</t>
  </si>
  <si>
    <t>pakiranje od 50 mL</t>
  </si>
  <si>
    <t>Acetilkolinesteraza iz Electrophorus electricus, Type VI-S, 200-1,000 units/mg protein</t>
  </si>
  <si>
    <r>
      <t>Perklorna kiselina (HClO</t>
    </r>
    <r>
      <rPr>
        <vertAlign val="subscript"/>
        <sz val="11"/>
        <rFont val="Arial Narrow"/>
        <family val="2"/>
        <charset val="238"/>
      </rPr>
      <t>4</t>
    </r>
    <r>
      <rPr>
        <sz val="11"/>
        <rFont val="Arial Narrow"/>
        <family val="2"/>
        <charset val="238"/>
      </rPr>
      <t>)</t>
    </r>
  </si>
  <si>
    <t>pakiranje  od 1 L</t>
  </si>
  <si>
    <t xml:space="preserve"> pakiranje od 1 L</t>
  </si>
  <si>
    <t>u staklenoj boci, pakiranje od 1 L</t>
  </si>
  <si>
    <t>Metanol,  HPLC grade</t>
  </si>
  <si>
    <t xml:space="preserve"> pakiranje od 2.5 L</t>
  </si>
  <si>
    <t>n-heksan, p.a.</t>
  </si>
  <si>
    <t>Acetonitril za tekućinsku kromatografiju, ≥99,9%, pogodan za UPLC/UHPLC/Ultra HPLC-instrumente</t>
  </si>
  <si>
    <t>Izopropanol, LC-MS, ≥99,9%</t>
  </si>
  <si>
    <t xml:space="preserve">Petrol eter, 40-60°C </t>
  </si>
  <si>
    <t>Benzen, p.a.</t>
  </si>
  <si>
    <t>n-propanol, p.a.</t>
  </si>
  <si>
    <t xml:space="preserve">pakiranje od 1 L </t>
  </si>
  <si>
    <t>Toluen, p.a.</t>
  </si>
  <si>
    <t>NAZIV STAVKE I TEHNIČKE SPECIFIKACIJE</t>
  </si>
  <si>
    <t>PAKIRANJE</t>
  </si>
  <si>
    <t>otapala</t>
  </si>
  <si>
    <t>reagensi i enzimi</t>
  </si>
  <si>
    <t>Sveukupno s PDVom</t>
  </si>
  <si>
    <t>REKAPITULACIJA</t>
  </si>
  <si>
    <t xml:space="preserve"> pakiranje od 2,5 L</t>
  </si>
  <si>
    <t>Oasis PRiME HLB 96 well plate 30 mg kolone</t>
  </si>
  <si>
    <t>Oasis PRiME HLB cartrigde 1cc/30 mg kolone, 100 bo</t>
  </si>
  <si>
    <t>10 g</t>
  </si>
  <si>
    <t>paketić za 1 L</t>
  </si>
  <si>
    <t>Pelargonidin 3-glukozid klorid referentna tvar</t>
  </si>
  <si>
    <t xml:space="preserve"> (+)-KATEHIN HIDRAT, &gt;=98% (HPLC), praškast</t>
  </si>
  <si>
    <t>4-Hidroksi-3-metoksicinaminska kiselina, mješavina izomera, analitički standard</t>
  </si>
  <si>
    <t xml:space="preserve">Kafeinska kiselina,  &gt;=98.0% (HPLC), kristalna </t>
  </si>
  <si>
    <t xml:space="preserve"> Miricetin &gt;=96.0%, kristalni </t>
  </si>
  <si>
    <t>Kvercetin, farmaceutski sekundarni standard, slijediv do USP-a, Europska farmakopeja</t>
  </si>
  <si>
    <t>Cijanidin 3-glukozid klorid referentna tvar</t>
  </si>
  <si>
    <t>2,2′-Azino-bis(3-etilbenzotiazolin-6-sulfonska kiselina) diamonijeva sol (ABTS), ≥98% (HPLC)</t>
  </si>
  <si>
    <t>4-Nitrofenol, p.a.</t>
  </si>
  <si>
    <t xml:space="preserve">L-Tirozin, ≥99.0% </t>
  </si>
  <si>
    <t>2,2-difenil-1-picrilhidrazil slobodn radikal, ≥98% (HPLC), standard barem HPLC kvalitete</t>
  </si>
  <si>
    <r>
      <rPr>
        <sz val="11"/>
        <rFont val="Calibri"/>
        <family val="2"/>
        <charset val="238"/>
        <scheme val="minor"/>
      </rPr>
      <t xml:space="preserve">Set za određivanje aktivnosti </t>
    </r>
    <r>
      <rPr>
        <sz val="11"/>
        <rFont val="Symbol"/>
        <family val="1"/>
        <charset val="2"/>
      </rPr>
      <t>a</t>
    </r>
    <r>
      <rPr>
        <sz val="11"/>
        <rFont val="Arial Narrow"/>
        <family val="2"/>
        <charset val="238"/>
      </rPr>
      <t>-amilaze  (Ceralpha metoda), K-CERA (MEGK-BETA3)</t>
    </r>
  </si>
  <si>
    <t>α-amilaza (iz svinjske gušterače, EC 3.2.1.1), prah, CAS 9000-90-2,</t>
  </si>
  <si>
    <t>pločice s 96 jažica</t>
  </si>
  <si>
    <r>
      <t>Interni standard U-[</t>
    </r>
    <r>
      <rPr>
        <vertAlign val="superscript"/>
        <sz val="11"/>
        <rFont val="Arial Narrow"/>
        <family val="2"/>
        <charset val="238"/>
      </rPr>
      <t>13</t>
    </r>
    <r>
      <rPr>
        <sz val="11"/>
        <rFont val="Arial Narrow"/>
        <family val="2"/>
        <charset val="238"/>
      </rPr>
      <t>C</t>
    </r>
    <r>
      <rPr>
        <vertAlign val="subscript"/>
        <sz val="11"/>
        <rFont val="Arial Narrow"/>
        <family val="2"/>
        <charset val="238"/>
      </rPr>
      <t>21</t>
    </r>
    <r>
      <rPr>
        <sz val="11"/>
        <rFont val="Arial Narrow"/>
        <family val="2"/>
        <charset val="238"/>
      </rPr>
      <t xml:space="preserve">]-Deoksinivalenol 3 glukozid, 10 mg/mL u acetonitrilu,  s certifikatom i izraženom mjernom nesigurnošću koncentracije standarda </t>
    </r>
  </si>
  <si>
    <t>pakiranje od 500000 jedinica</t>
  </si>
  <si>
    <t>pakiranje od 25000 jedinica</t>
  </si>
  <si>
    <t>pakiranje od 500 jedinica</t>
  </si>
  <si>
    <r>
      <rPr>
        <sz val="11"/>
        <rFont val="Symbol"/>
        <family val="1"/>
        <charset val="2"/>
      </rPr>
      <t>b</t>
    </r>
    <r>
      <rPr>
        <sz val="11"/>
        <rFont val="Arial Narrow"/>
        <family val="2"/>
        <charset val="238"/>
      </rPr>
      <t>-gukuronidaza iz E. coli, tip IX-A, liofilizirani prah</t>
    </r>
  </si>
  <si>
    <t>koontakna ploča 1 (PCA + TTC + NEUTRALIZING/V.R.B.G. AGAR + PK/120)</t>
  </si>
  <si>
    <t>pakiranje od 120 kom</t>
  </si>
  <si>
    <t>pakiranje od 100 kolona</t>
  </si>
  <si>
    <t>pakiranje od 1 pločice</t>
  </si>
  <si>
    <t>ostalo</t>
  </si>
  <si>
    <t>OSTALO</t>
  </si>
  <si>
    <t>AgraQuant Aflatoxin (4-40 ppb)</t>
  </si>
  <si>
    <t xml:space="preserve">Kempferol, čistoće  &gt;=96% (HPLC), </t>
  </si>
  <si>
    <t>pakiranje od 10 mg, s deklaracijom o točnoj odvazi pakiranja</t>
  </si>
  <si>
    <t>STAVKA</t>
  </si>
  <si>
    <t>IZNOS</t>
  </si>
  <si>
    <t xml:space="preserve">kemikalije </t>
  </si>
  <si>
    <t>SveučilišteSjever</t>
  </si>
  <si>
    <t>Trg dr. Žarka Dolinara 1</t>
  </si>
  <si>
    <t>Koprivnica</t>
  </si>
  <si>
    <t xml:space="preserve">Troškovnik - tehnička specifikacija u predmetu nabave </t>
  </si>
  <si>
    <t>Potrošne kemikalije, otapala i reagensi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</si>
</sst>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9" x14ac:knownFonts="1">
    <font>
      <sz val="11"/>
      <name val="Arial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name val="Arial Narrow"/>
      <family val="2"/>
      <charset val="238"/>
    </font>
    <font>
      <sz val="11"/>
      <color rgb="FF0070C0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rgb="FFFF0000"/>
      <name val="Arial Narrow"/>
      <family val="2"/>
      <charset val="238"/>
    </font>
    <font>
      <vertAlign val="subscript"/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b/>
      <i/>
      <sz val="11"/>
      <color rgb="FF0070C0"/>
      <name val="Arial Narrow"/>
      <family val="2"/>
      <charset val="238"/>
    </font>
    <font>
      <b/>
      <sz val="11"/>
      <color rgb="FF0070C0"/>
      <name val="Arial Narrow"/>
      <family val="2"/>
      <charset val="238"/>
    </font>
    <font>
      <b/>
      <sz val="14"/>
      <name val="Arial Narrow"/>
      <family val="2"/>
      <charset val="238"/>
    </font>
    <font>
      <sz val="11"/>
      <name val="Calibri"/>
      <family val="2"/>
      <charset val="238"/>
      <scheme val="minor"/>
    </font>
    <font>
      <sz val="11"/>
      <name val="Symbol"/>
      <family val="1"/>
      <charset val="2"/>
    </font>
    <font>
      <vertAlign val="superscript"/>
      <sz val="11"/>
      <name val="Arial Narrow"/>
      <family val="2"/>
      <charset val="238"/>
    </font>
    <font>
      <sz val="12"/>
      <name val="Arial Narrow"/>
      <family val="2"/>
      <charset val="238"/>
    </font>
    <font>
      <sz val="14"/>
      <name val="Arial Narrow"/>
      <family val="2"/>
      <charset val="238"/>
    </font>
    <font>
      <i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164" fontId="0" fillId="0" borderId="0" xfId="0" applyNumberFormat="1" applyFont="1" applyAlignment="1"/>
    <xf numFmtId="0" fontId="3" fillId="0" borderId="0" xfId="0" applyFont="1" applyAlignment="1"/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/>
    <xf numFmtId="0" fontId="5" fillId="0" borderId="0" xfId="0" applyFont="1" applyAlignment="1"/>
    <xf numFmtId="0" fontId="4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left" vertical="center" wrapText="1" shrinkToFit="1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64" fontId="4" fillId="0" borderId="0" xfId="0" applyNumberFormat="1" applyFont="1" applyAlignment="1"/>
    <xf numFmtId="0" fontId="4" fillId="0" borderId="3" xfId="0" applyFont="1" applyBorder="1"/>
    <xf numFmtId="0" fontId="11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Alignment="1"/>
    <xf numFmtId="0" fontId="0" fillId="0" borderId="0" xfId="0" applyFont="1" applyAlignment="1"/>
    <xf numFmtId="0" fontId="6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shrinkToFit="1"/>
    </xf>
    <xf numFmtId="0" fontId="12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2" fillId="0" borderId="0" xfId="0" applyFont="1" applyAlignment="1"/>
    <xf numFmtId="0" fontId="12" fillId="4" borderId="0" xfId="0" applyFont="1" applyFill="1" applyAlignment="1">
      <alignment horizont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7" borderId="0" xfId="0" applyFont="1" applyFill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0" borderId="4" xfId="0" applyFont="1" applyFill="1" applyBorder="1"/>
    <xf numFmtId="164" fontId="6" fillId="0" borderId="2" xfId="0" applyNumberFormat="1" applyFont="1" applyBorder="1" applyAlignment="1">
      <alignment horizontal="center"/>
    </xf>
    <xf numFmtId="0" fontId="4" fillId="0" borderId="1" xfId="0" applyFont="1" applyFill="1" applyBorder="1"/>
    <xf numFmtId="164" fontId="4" fillId="0" borderId="0" xfId="0" applyNumberFormat="1" applyFont="1"/>
    <xf numFmtId="0" fontId="17" fillId="8" borderId="0" xfId="0" applyFont="1" applyFill="1" applyAlignment="1">
      <alignment horizontal="center" vertical="center"/>
    </xf>
    <xf numFmtId="0" fontId="17" fillId="4" borderId="6" xfId="0" applyFont="1" applyFill="1" applyBorder="1" applyAlignment="1">
      <alignment horizontal="left" vertical="center" shrinkToFit="1"/>
    </xf>
    <xf numFmtId="164" fontId="6" fillId="0" borderId="6" xfId="0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right"/>
    </xf>
    <xf numFmtId="164" fontId="4" fillId="0" borderId="14" xfId="0" applyNumberFormat="1" applyFont="1" applyBorder="1" applyAlignment="1">
      <alignment horizontal="center"/>
    </xf>
    <xf numFmtId="0" fontId="9" fillId="0" borderId="13" xfId="0" applyFont="1" applyFill="1" applyBorder="1" applyAlignment="1">
      <alignment horizontal="right"/>
    </xf>
    <xf numFmtId="164" fontId="1" fillId="0" borderId="0" xfId="0" applyNumberFormat="1" applyFont="1" applyAlignment="1"/>
    <xf numFmtId="1" fontId="4" fillId="0" borderId="6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164" fontId="4" fillId="0" borderId="8" xfId="0" applyNumberFormat="1" applyFont="1" applyBorder="1" applyAlignment="1" applyProtection="1">
      <alignment horizontal="center" vertical="center"/>
      <protection locked="0"/>
    </xf>
    <xf numFmtId="0" fontId="9" fillId="3" borderId="15" xfId="0" applyFont="1" applyFill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0" fillId="0" borderId="0" xfId="0" applyFont="1" applyAlignment="1" applyProtection="1">
      <protection locked="0"/>
    </xf>
    <xf numFmtId="164" fontId="0" fillId="0" borderId="0" xfId="0" applyNumberFormat="1" applyFont="1" applyAlignment="1" applyProtection="1"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protection locked="0"/>
    </xf>
    <xf numFmtId="164" fontId="4" fillId="0" borderId="0" xfId="0" applyNumberFormat="1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164" fontId="4" fillId="0" borderId="0" xfId="0" applyNumberFormat="1" applyFont="1" applyProtection="1">
      <protection locked="0"/>
    </xf>
    <xf numFmtId="0" fontId="17" fillId="5" borderId="6" xfId="0" applyFont="1" applyFill="1" applyBorder="1" applyAlignment="1">
      <alignment horizontal="left" vertical="center" shrinkToFit="1"/>
    </xf>
    <xf numFmtId="0" fontId="17" fillId="6" borderId="6" xfId="0" applyFont="1" applyFill="1" applyBorder="1" applyAlignment="1">
      <alignment horizontal="left" vertical="center" shrinkToFit="1"/>
    </xf>
    <xf numFmtId="0" fontId="17" fillId="9" borderId="6" xfId="0" applyFont="1" applyFill="1" applyBorder="1" applyAlignment="1">
      <alignment horizontal="left" vertical="center" shrinkToFi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E63CF-1B7E-4F87-A887-68B222E4754F}">
  <sheetPr>
    <pageSetUpPr fitToPage="1"/>
  </sheetPr>
  <dimension ref="B1:K8"/>
  <sheetViews>
    <sheetView tabSelected="1" workbookViewId="0">
      <selection activeCell="Y22" sqref="Y22"/>
    </sheetView>
  </sheetViews>
  <sheetFormatPr defaultRowHeight="14.25" x14ac:dyDescent="0.2"/>
  <sheetData>
    <row r="1" spans="2:11" ht="16.5" x14ac:dyDescent="0.3">
      <c r="B1" s="4"/>
      <c r="C1" s="4"/>
      <c r="D1" s="4"/>
      <c r="E1" s="4"/>
      <c r="F1" s="4"/>
      <c r="G1" s="4"/>
      <c r="H1" s="4"/>
      <c r="I1" s="4"/>
      <c r="J1" s="4"/>
      <c r="K1" s="4" t="s">
        <v>0</v>
      </c>
    </row>
    <row r="2" spans="2:11" ht="16.5" x14ac:dyDescent="0.3">
      <c r="B2" s="4" t="s">
        <v>616</v>
      </c>
      <c r="C2" s="4"/>
      <c r="D2" s="4"/>
      <c r="E2" s="4"/>
      <c r="F2" s="4"/>
      <c r="G2" s="4"/>
      <c r="H2" s="4"/>
      <c r="I2" s="4"/>
      <c r="J2" s="4"/>
      <c r="K2" s="4"/>
    </row>
    <row r="3" spans="2:11" ht="16.5" x14ac:dyDescent="0.3">
      <c r="B3" s="4" t="s">
        <v>617</v>
      </c>
      <c r="C3" s="4"/>
      <c r="D3" s="4"/>
      <c r="E3" s="4"/>
      <c r="F3" s="4"/>
      <c r="G3" s="4"/>
      <c r="H3" s="4"/>
      <c r="I3" s="4"/>
      <c r="J3" s="4"/>
      <c r="K3" s="4"/>
    </row>
    <row r="4" spans="2:11" ht="16.5" x14ac:dyDescent="0.3">
      <c r="B4" s="4" t="s">
        <v>618</v>
      </c>
      <c r="C4" s="4"/>
      <c r="D4" s="4"/>
      <c r="E4" s="4"/>
      <c r="F4" s="4"/>
      <c r="G4" s="4"/>
      <c r="H4" s="4"/>
      <c r="I4" s="4"/>
      <c r="J4" s="4"/>
      <c r="K4" s="4"/>
    </row>
    <row r="5" spans="2:11" ht="16.5" x14ac:dyDescent="0.3">
      <c r="B5" s="4"/>
      <c r="C5" s="4"/>
      <c r="D5" s="4"/>
      <c r="E5" s="4"/>
      <c r="F5" s="4"/>
      <c r="G5" s="4"/>
      <c r="H5" s="4"/>
      <c r="I5" s="4"/>
      <c r="J5" s="4"/>
      <c r="K5" s="4"/>
    </row>
    <row r="6" spans="2:11" ht="16.5" x14ac:dyDescent="0.3">
      <c r="B6" s="4"/>
      <c r="C6" s="4"/>
      <c r="D6" s="4"/>
      <c r="E6" s="4"/>
      <c r="F6" s="4"/>
      <c r="G6" s="4"/>
      <c r="H6" s="4"/>
      <c r="I6" s="4"/>
      <c r="J6" s="4"/>
      <c r="K6" s="4"/>
    </row>
    <row r="7" spans="2:11" ht="18.75" x14ac:dyDescent="0.3">
      <c r="B7" s="4"/>
      <c r="C7" s="4"/>
      <c r="D7" s="46" t="s">
        <v>619</v>
      </c>
      <c r="E7" s="46"/>
      <c r="F7" s="46"/>
      <c r="G7" s="46"/>
      <c r="H7" s="46"/>
      <c r="I7" s="38"/>
      <c r="J7" s="4"/>
      <c r="K7" s="4"/>
    </row>
    <row r="8" spans="2:11" ht="18.75" x14ac:dyDescent="0.3">
      <c r="B8" s="4"/>
      <c r="C8" s="4"/>
      <c r="D8" s="42" t="s">
        <v>620</v>
      </c>
      <c r="E8" s="42"/>
      <c r="F8" s="42"/>
      <c r="G8" s="42"/>
      <c r="H8" s="42"/>
      <c r="I8" s="42"/>
      <c r="J8" s="4"/>
      <c r="K8" s="4"/>
    </row>
  </sheetData>
  <mergeCells count="1">
    <mergeCell ref="D8:I8"/>
  </mergeCells>
  <pageMargins left="0.7" right="0.7" top="0.75" bottom="0.75" header="0.3" footer="0.3"/>
  <pageSetup paperSize="9" scale="8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228"/>
  <sheetViews>
    <sheetView workbookViewId="0">
      <selection activeCell="M4" sqref="M4"/>
    </sheetView>
  </sheetViews>
  <sheetFormatPr defaultRowHeight="14.25" x14ac:dyDescent="0.2"/>
  <cols>
    <col min="3" max="3" width="53.125" customWidth="1"/>
    <col min="4" max="4" width="30" customWidth="1"/>
    <col min="5" max="5" width="14.5" customWidth="1"/>
    <col min="6" max="6" width="11" customWidth="1"/>
    <col min="7" max="7" width="11.375" customWidth="1"/>
    <col min="8" max="8" width="16.75" style="2" customWidth="1"/>
    <col min="9" max="9" width="37.625" customWidth="1"/>
    <col min="10" max="10" width="12.125" style="66" customWidth="1"/>
    <col min="11" max="11" width="12.375" style="1" customWidth="1"/>
  </cols>
  <sheetData>
    <row r="2" spans="2:12" ht="18.75" x14ac:dyDescent="0.3">
      <c r="B2" s="4"/>
      <c r="C2" s="48" t="s">
        <v>298</v>
      </c>
      <c r="D2" s="46"/>
      <c r="E2" s="4"/>
      <c r="F2" s="4"/>
      <c r="G2" s="4"/>
      <c r="H2" s="5"/>
      <c r="I2" s="4"/>
      <c r="J2" s="24"/>
      <c r="K2" s="24"/>
      <c r="L2" s="4"/>
    </row>
    <row r="3" spans="2:12" ht="16.5" x14ac:dyDescent="0.3">
      <c r="B3" s="4"/>
      <c r="C3" s="4"/>
      <c r="D3" s="4"/>
      <c r="E3" s="4"/>
      <c r="F3" s="4"/>
      <c r="G3" s="4"/>
      <c r="H3" s="5"/>
      <c r="I3" s="4"/>
      <c r="J3" s="24"/>
      <c r="K3" s="24"/>
      <c r="L3" s="4"/>
    </row>
    <row r="4" spans="2:12" ht="49.5" x14ac:dyDescent="0.3">
      <c r="B4" s="6"/>
      <c r="C4" s="37" t="s">
        <v>574</v>
      </c>
      <c r="D4" s="8" t="s">
        <v>575</v>
      </c>
      <c r="E4" s="7" t="s">
        <v>1</v>
      </c>
      <c r="F4" s="8" t="s">
        <v>2</v>
      </c>
      <c r="G4" s="8" t="s">
        <v>3</v>
      </c>
      <c r="H4" s="8" t="s">
        <v>4</v>
      </c>
      <c r="I4" s="8" t="s">
        <v>5</v>
      </c>
      <c r="J4" s="9" t="s">
        <v>6</v>
      </c>
      <c r="K4" s="9" t="s">
        <v>7</v>
      </c>
      <c r="L4" s="4"/>
    </row>
    <row r="5" spans="2:12" ht="16.5" x14ac:dyDescent="0.3">
      <c r="B5" s="10" t="s">
        <v>76</v>
      </c>
      <c r="C5" s="11" t="s">
        <v>15</v>
      </c>
      <c r="D5" s="12" t="s">
        <v>155</v>
      </c>
      <c r="E5" s="12" t="s">
        <v>9</v>
      </c>
      <c r="F5" s="67">
        <v>1</v>
      </c>
      <c r="G5" s="67"/>
      <c r="H5" s="68">
        <v>1</v>
      </c>
      <c r="I5" s="72"/>
      <c r="J5" s="73">
        <v>0</v>
      </c>
      <c r="K5" s="15">
        <f>H5*J5</f>
        <v>0</v>
      </c>
      <c r="L5" s="4"/>
    </row>
    <row r="6" spans="2:12" ht="16.5" x14ac:dyDescent="0.3">
      <c r="B6" s="10" t="s">
        <v>78</v>
      </c>
      <c r="C6" s="11" t="s">
        <v>487</v>
      </c>
      <c r="D6" s="12" t="s">
        <v>156</v>
      </c>
      <c r="E6" s="12" t="s">
        <v>9</v>
      </c>
      <c r="F6" s="67">
        <v>1</v>
      </c>
      <c r="G6" s="67"/>
      <c r="H6" s="68">
        <v>1</v>
      </c>
      <c r="I6" s="74"/>
      <c r="J6" s="73">
        <v>0</v>
      </c>
      <c r="K6" s="15">
        <f>H6*J6</f>
        <v>0</v>
      </c>
      <c r="L6" s="4"/>
    </row>
    <row r="7" spans="2:12" ht="16.5" x14ac:dyDescent="0.3">
      <c r="B7" s="10" t="s">
        <v>79</v>
      </c>
      <c r="C7" s="11" t="s">
        <v>20</v>
      </c>
      <c r="D7" s="12" t="s">
        <v>157</v>
      </c>
      <c r="E7" s="12" t="s">
        <v>21</v>
      </c>
      <c r="F7" s="67">
        <v>1</v>
      </c>
      <c r="G7" s="69"/>
      <c r="H7" s="68">
        <v>1</v>
      </c>
      <c r="I7" s="74"/>
      <c r="J7" s="73">
        <v>0</v>
      </c>
      <c r="K7" s="15">
        <f t="shared" ref="K7:K70" si="0">H7*J7</f>
        <v>0</v>
      </c>
      <c r="L7" s="4"/>
    </row>
    <row r="8" spans="2:12" ht="16.5" x14ac:dyDescent="0.3">
      <c r="B8" s="10" t="s">
        <v>80</v>
      </c>
      <c r="C8" s="17" t="s">
        <v>158</v>
      </c>
      <c r="D8" s="12" t="s">
        <v>159</v>
      </c>
      <c r="E8" s="12" t="s">
        <v>9</v>
      </c>
      <c r="F8" s="69"/>
      <c r="G8" s="67">
        <v>2</v>
      </c>
      <c r="H8" s="68">
        <v>2</v>
      </c>
      <c r="I8" s="74"/>
      <c r="J8" s="73">
        <v>0</v>
      </c>
      <c r="K8" s="15">
        <f t="shared" si="0"/>
        <v>0</v>
      </c>
      <c r="L8" s="4"/>
    </row>
    <row r="9" spans="2:12" ht="33" x14ac:dyDescent="0.3">
      <c r="B9" s="10" t="s">
        <v>81</v>
      </c>
      <c r="C9" s="11" t="s">
        <v>22</v>
      </c>
      <c r="D9" s="14" t="s">
        <v>160</v>
      </c>
      <c r="E9" s="12" t="s">
        <v>23</v>
      </c>
      <c r="F9" s="69"/>
      <c r="G9" s="67">
        <v>1</v>
      </c>
      <c r="H9" s="68">
        <v>1</v>
      </c>
      <c r="I9" s="75"/>
      <c r="J9" s="73">
        <v>0</v>
      </c>
      <c r="K9" s="15">
        <f t="shared" si="0"/>
        <v>0</v>
      </c>
      <c r="L9" s="4"/>
    </row>
    <row r="10" spans="2:12" ht="33" x14ac:dyDescent="0.3">
      <c r="B10" s="10" t="s">
        <v>82</v>
      </c>
      <c r="C10" s="11" t="s">
        <v>24</v>
      </c>
      <c r="D10" s="14" t="s">
        <v>160</v>
      </c>
      <c r="E10" s="12" t="s">
        <v>23</v>
      </c>
      <c r="F10" s="69"/>
      <c r="G10" s="67">
        <v>500</v>
      </c>
      <c r="H10" s="68">
        <v>500</v>
      </c>
      <c r="I10" s="75"/>
      <c r="J10" s="73">
        <v>0</v>
      </c>
      <c r="K10" s="15">
        <f t="shared" si="0"/>
        <v>0</v>
      </c>
      <c r="L10" s="4"/>
    </row>
    <row r="11" spans="2:12" ht="33" x14ac:dyDescent="0.3">
      <c r="B11" s="10" t="s">
        <v>83</v>
      </c>
      <c r="C11" s="11" t="s">
        <v>25</v>
      </c>
      <c r="D11" s="14" t="s">
        <v>160</v>
      </c>
      <c r="E11" s="12" t="s">
        <v>23</v>
      </c>
      <c r="F11" s="69"/>
      <c r="G11" s="67">
        <v>500</v>
      </c>
      <c r="H11" s="68">
        <v>500</v>
      </c>
      <c r="I11" s="75"/>
      <c r="J11" s="73">
        <v>0</v>
      </c>
      <c r="K11" s="15">
        <f t="shared" si="0"/>
        <v>0</v>
      </c>
      <c r="L11" s="4"/>
    </row>
    <row r="12" spans="2:12" ht="20.25" customHeight="1" x14ac:dyDescent="0.3">
      <c r="B12" s="10" t="s">
        <v>84</v>
      </c>
      <c r="C12" s="11" t="s">
        <v>484</v>
      </c>
      <c r="D12" s="14" t="s">
        <v>507</v>
      </c>
      <c r="E12" s="12" t="s">
        <v>9</v>
      </c>
      <c r="F12" s="69"/>
      <c r="G12" s="67">
        <v>1</v>
      </c>
      <c r="H12" s="68">
        <v>1</v>
      </c>
      <c r="I12" s="74"/>
      <c r="J12" s="73">
        <v>0</v>
      </c>
      <c r="K12" s="15">
        <f t="shared" si="0"/>
        <v>0</v>
      </c>
      <c r="L12" s="4"/>
    </row>
    <row r="13" spans="2:12" ht="23.25" customHeight="1" x14ac:dyDescent="0.3">
      <c r="B13" s="10" t="s">
        <v>85</v>
      </c>
      <c r="C13" s="11" t="s">
        <v>483</v>
      </c>
      <c r="D13" s="14" t="s">
        <v>162</v>
      </c>
      <c r="E13" s="12" t="s">
        <v>9</v>
      </c>
      <c r="F13" s="69"/>
      <c r="G13" s="67">
        <v>1</v>
      </c>
      <c r="H13" s="68">
        <v>1</v>
      </c>
      <c r="I13" s="74"/>
      <c r="J13" s="73">
        <v>0</v>
      </c>
      <c r="K13" s="15">
        <f t="shared" si="0"/>
        <v>0</v>
      </c>
      <c r="L13" s="4"/>
    </row>
    <row r="14" spans="2:12" ht="16.5" x14ac:dyDescent="0.3">
      <c r="B14" s="10" t="s">
        <v>86</v>
      </c>
      <c r="C14" s="11" t="s">
        <v>28</v>
      </c>
      <c r="D14" s="14" t="s">
        <v>584</v>
      </c>
      <c r="E14" s="12" t="s">
        <v>9</v>
      </c>
      <c r="F14" s="69"/>
      <c r="G14" s="67">
        <v>2</v>
      </c>
      <c r="H14" s="68">
        <v>2</v>
      </c>
      <c r="I14" s="74"/>
      <c r="J14" s="73">
        <v>0</v>
      </c>
      <c r="K14" s="15">
        <f t="shared" si="0"/>
        <v>0</v>
      </c>
      <c r="L14" s="4"/>
    </row>
    <row r="15" spans="2:12" ht="16.5" x14ac:dyDescent="0.3">
      <c r="B15" s="10" t="s">
        <v>87</v>
      </c>
      <c r="C15" s="11" t="s">
        <v>482</v>
      </c>
      <c r="D15" s="14" t="s">
        <v>583</v>
      </c>
      <c r="E15" s="12" t="s">
        <v>9</v>
      </c>
      <c r="F15" s="69"/>
      <c r="G15" s="67">
        <v>1</v>
      </c>
      <c r="H15" s="68">
        <v>1</v>
      </c>
      <c r="I15" s="74"/>
      <c r="J15" s="73">
        <v>0</v>
      </c>
      <c r="K15" s="15">
        <f t="shared" si="0"/>
        <v>0</v>
      </c>
      <c r="L15" s="4"/>
    </row>
    <row r="16" spans="2:12" ht="16.5" x14ac:dyDescent="0.3">
      <c r="B16" s="10" t="s">
        <v>88</v>
      </c>
      <c r="C16" s="11" t="s">
        <v>29</v>
      </c>
      <c r="D16" s="12" t="s">
        <v>162</v>
      </c>
      <c r="E16" s="12" t="s">
        <v>9</v>
      </c>
      <c r="F16" s="67"/>
      <c r="G16" s="67">
        <v>1</v>
      </c>
      <c r="H16" s="68">
        <v>1</v>
      </c>
      <c r="I16" s="72"/>
      <c r="J16" s="73">
        <v>0</v>
      </c>
      <c r="K16" s="15">
        <f t="shared" si="0"/>
        <v>0</v>
      </c>
      <c r="L16" s="4"/>
    </row>
    <row r="17" spans="2:12" ht="16.5" x14ac:dyDescent="0.3">
      <c r="B17" s="10" t="s">
        <v>89</v>
      </c>
      <c r="C17" s="11" t="s">
        <v>165</v>
      </c>
      <c r="D17" s="12" t="s">
        <v>166</v>
      </c>
      <c r="E17" s="12" t="s">
        <v>9</v>
      </c>
      <c r="F17" s="67"/>
      <c r="G17" s="67">
        <v>1</v>
      </c>
      <c r="H17" s="68">
        <v>1</v>
      </c>
      <c r="I17" s="72"/>
      <c r="J17" s="73">
        <v>0</v>
      </c>
      <c r="K17" s="15">
        <f t="shared" si="0"/>
        <v>0</v>
      </c>
      <c r="L17" s="4"/>
    </row>
    <row r="18" spans="2:12" ht="33" x14ac:dyDescent="0.3">
      <c r="B18" s="10" t="s">
        <v>90</v>
      </c>
      <c r="C18" s="11" t="s">
        <v>516</v>
      </c>
      <c r="D18" s="14" t="s">
        <v>204</v>
      </c>
      <c r="E18" s="12" t="s">
        <v>9</v>
      </c>
      <c r="F18" s="67"/>
      <c r="G18" s="67">
        <v>1</v>
      </c>
      <c r="H18" s="68">
        <v>1</v>
      </c>
      <c r="I18" s="72"/>
      <c r="J18" s="73">
        <v>0</v>
      </c>
      <c r="K18" s="15">
        <f t="shared" si="0"/>
        <v>0</v>
      </c>
      <c r="L18" s="4"/>
    </row>
    <row r="19" spans="2:12" ht="16.5" x14ac:dyDescent="0.3">
      <c r="B19" s="10" t="s">
        <v>91</v>
      </c>
      <c r="C19" s="11" t="s">
        <v>30</v>
      </c>
      <c r="D19" s="14" t="s">
        <v>584</v>
      </c>
      <c r="E19" s="12" t="s">
        <v>9</v>
      </c>
      <c r="F19" s="67"/>
      <c r="G19" s="67">
        <v>5</v>
      </c>
      <c r="H19" s="68">
        <v>5</v>
      </c>
      <c r="I19" s="72"/>
      <c r="J19" s="73">
        <v>0</v>
      </c>
      <c r="K19" s="15">
        <f t="shared" si="0"/>
        <v>0</v>
      </c>
      <c r="L19" s="4"/>
    </row>
    <row r="20" spans="2:12" ht="21" customHeight="1" x14ac:dyDescent="0.3">
      <c r="B20" s="10" t="s">
        <v>92</v>
      </c>
      <c r="C20" s="11" t="s">
        <v>167</v>
      </c>
      <c r="D20" s="14" t="s">
        <v>173</v>
      </c>
      <c r="E20" s="12" t="s">
        <v>9</v>
      </c>
      <c r="F20" s="67"/>
      <c r="G20" s="67">
        <v>1</v>
      </c>
      <c r="H20" s="68">
        <v>1</v>
      </c>
      <c r="I20" s="72"/>
      <c r="J20" s="73">
        <v>0</v>
      </c>
      <c r="K20" s="15">
        <f t="shared" si="0"/>
        <v>0</v>
      </c>
      <c r="L20" s="4"/>
    </row>
    <row r="21" spans="2:12" ht="16.5" x14ac:dyDescent="0.3">
      <c r="B21" s="10" t="s">
        <v>93</v>
      </c>
      <c r="C21" s="11" t="s">
        <v>168</v>
      </c>
      <c r="D21" s="14" t="s">
        <v>169</v>
      </c>
      <c r="E21" s="12" t="s">
        <v>9</v>
      </c>
      <c r="F21" s="67"/>
      <c r="G21" s="67">
        <v>1</v>
      </c>
      <c r="H21" s="68">
        <v>1</v>
      </c>
      <c r="I21" s="72"/>
      <c r="J21" s="73">
        <v>0</v>
      </c>
      <c r="K21" s="15">
        <f t="shared" si="0"/>
        <v>0</v>
      </c>
      <c r="L21" s="4"/>
    </row>
    <row r="22" spans="2:12" ht="16.5" x14ac:dyDescent="0.3">
      <c r="B22" s="10" t="s">
        <v>94</v>
      </c>
      <c r="C22" s="11" t="s">
        <v>488</v>
      </c>
      <c r="D22" s="12" t="s">
        <v>163</v>
      </c>
      <c r="E22" s="12" t="s">
        <v>9</v>
      </c>
      <c r="F22" s="67"/>
      <c r="G22" s="67">
        <v>1</v>
      </c>
      <c r="H22" s="68">
        <v>1</v>
      </c>
      <c r="I22" s="72"/>
      <c r="J22" s="73">
        <v>0</v>
      </c>
      <c r="K22" s="15">
        <f t="shared" si="0"/>
        <v>0</v>
      </c>
      <c r="L22" s="4"/>
    </row>
    <row r="23" spans="2:12" ht="33" x14ac:dyDescent="0.3">
      <c r="B23" s="10" t="s">
        <v>122</v>
      </c>
      <c r="C23" s="11" t="s">
        <v>585</v>
      </c>
      <c r="D23" s="14" t="s">
        <v>612</v>
      </c>
      <c r="E23" s="12" t="s">
        <v>9</v>
      </c>
      <c r="F23" s="67"/>
      <c r="G23" s="67">
        <v>1</v>
      </c>
      <c r="H23" s="68">
        <v>1</v>
      </c>
      <c r="I23" s="72"/>
      <c r="J23" s="73">
        <v>0</v>
      </c>
      <c r="K23" s="15">
        <f t="shared" si="0"/>
        <v>0</v>
      </c>
      <c r="L23" s="4"/>
    </row>
    <row r="24" spans="2:12" ht="16.5" x14ac:dyDescent="0.3">
      <c r="B24" s="10" t="s">
        <v>123</v>
      </c>
      <c r="C24" s="11" t="s">
        <v>486</v>
      </c>
      <c r="D24" s="14" t="s">
        <v>485</v>
      </c>
      <c r="E24" s="12" t="s">
        <v>9</v>
      </c>
      <c r="F24" s="67"/>
      <c r="G24" s="67">
        <v>1</v>
      </c>
      <c r="H24" s="68">
        <v>1</v>
      </c>
      <c r="I24" s="72"/>
      <c r="J24" s="73">
        <v>0</v>
      </c>
      <c r="K24" s="15">
        <f t="shared" si="0"/>
        <v>0</v>
      </c>
      <c r="L24" s="4"/>
    </row>
    <row r="25" spans="2:12" ht="16.5" x14ac:dyDescent="0.3">
      <c r="B25" s="10" t="s">
        <v>124</v>
      </c>
      <c r="C25" s="11" t="s">
        <v>101</v>
      </c>
      <c r="D25" s="12" t="s">
        <v>170</v>
      </c>
      <c r="E25" s="12" t="s">
        <v>9</v>
      </c>
      <c r="F25" s="67"/>
      <c r="G25" s="67">
        <v>1</v>
      </c>
      <c r="H25" s="68">
        <v>1</v>
      </c>
      <c r="I25" s="72"/>
      <c r="J25" s="73">
        <v>0</v>
      </c>
      <c r="K25" s="15">
        <f t="shared" si="0"/>
        <v>0</v>
      </c>
      <c r="L25" s="4"/>
    </row>
    <row r="26" spans="2:12" ht="21.75" customHeight="1" x14ac:dyDescent="0.3">
      <c r="B26" s="10" t="s">
        <v>77</v>
      </c>
      <c r="C26" s="11" t="s">
        <v>517</v>
      </c>
      <c r="D26" s="14" t="s">
        <v>481</v>
      </c>
      <c r="E26" s="12" t="s">
        <v>9</v>
      </c>
      <c r="F26" s="67"/>
      <c r="G26" s="67">
        <v>50</v>
      </c>
      <c r="H26" s="68">
        <v>50</v>
      </c>
      <c r="I26" s="72"/>
      <c r="J26" s="73">
        <v>0</v>
      </c>
      <c r="K26" s="15">
        <f t="shared" si="0"/>
        <v>0</v>
      </c>
      <c r="L26" s="4"/>
    </row>
    <row r="27" spans="2:12" ht="19.5" customHeight="1" x14ac:dyDescent="0.3">
      <c r="B27" s="10" t="s">
        <v>125</v>
      </c>
      <c r="C27" s="11" t="s">
        <v>586</v>
      </c>
      <c r="D27" s="14" t="s">
        <v>171</v>
      </c>
      <c r="E27" s="12" t="s">
        <v>9</v>
      </c>
      <c r="F27" s="67"/>
      <c r="G27" s="67">
        <v>1</v>
      </c>
      <c r="H27" s="68">
        <v>1</v>
      </c>
      <c r="I27" s="72"/>
      <c r="J27" s="73">
        <v>0</v>
      </c>
      <c r="K27" s="15">
        <f t="shared" si="0"/>
        <v>0</v>
      </c>
      <c r="L27" s="4"/>
    </row>
    <row r="28" spans="2:12" ht="33" x14ac:dyDescent="0.3">
      <c r="B28" s="10" t="s">
        <v>126</v>
      </c>
      <c r="C28" s="11" t="s">
        <v>587</v>
      </c>
      <c r="D28" s="12" t="s">
        <v>172</v>
      </c>
      <c r="E28" s="12" t="s">
        <v>9</v>
      </c>
      <c r="F28" s="67"/>
      <c r="G28" s="67">
        <v>1</v>
      </c>
      <c r="H28" s="68">
        <v>1</v>
      </c>
      <c r="I28" s="72"/>
      <c r="J28" s="73">
        <v>0</v>
      </c>
      <c r="K28" s="15">
        <f t="shared" si="0"/>
        <v>0</v>
      </c>
      <c r="L28" s="4"/>
    </row>
    <row r="29" spans="2:12" ht="24.75" customHeight="1" x14ac:dyDescent="0.3">
      <c r="B29" s="10" t="s">
        <v>127</v>
      </c>
      <c r="C29" s="11" t="s">
        <v>588</v>
      </c>
      <c r="D29" s="14" t="s">
        <v>507</v>
      </c>
      <c r="E29" s="12" t="s">
        <v>9</v>
      </c>
      <c r="F29" s="67"/>
      <c r="G29" s="67">
        <v>1</v>
      </c>
      <c r="H29" s="68">
        <v>1</v>
      </c>
      <c r="I29" s="72"/>
      <c r="J29" s="73">
        <v>0</v>
      </c>
      <c r="K29" s="15">
        <f t="shared" si="0"/>
        <v>0</v>
      </c>
      <c r="L29" s="4"/>
    </row>
    <row r="30" spans="2:12" ht="16.5" x14ac:dyDescent="0.3">
      <c r="B30" s="10" t="s">
        <v>128</v>
      </c>
      <c r="C30" s="11" t="s">
        <v>589</v>
      </c>
      <c r="D30" s="12" t="s">
        <v>164</v>
      </c>
      <c r="E30" s="12" t="s">
        <v>9</v>
      </c>
      <c r="F30" s="67"/>
      <c r="G30" s="67">
        <v>1</v>
      </c>
      <c r="H30" s="68">
        <v>1</v>
      </c>
      <c r="I30" s="72"/>
      <c r="J30" s="73">
        <v>0</v>
      </c>
      <c r="K30" s="15">
        <f t="shared" si="0"/>
        <v>0</v>
      </c>
      <c r="L30" s="4"/>
    </row>
    <row r="31" spans="2:12" ht="37.5" customHeight="1" x14ac:dyDescent="0.3">
      <c r="B31" s="10" t="s">
        <v>129</v>
      </c>
      <c r="C31" s="11" t="s">
        <v>590</v>
      </c>
      <c r="D31" s="12" t="s">
        <v>161</v>
      </c>
      <c r="E31" s="12" t="s">
        <v>9</v>
      </c>
      <c r="F31" s="67"/>
      <c r="G31" s="67">
        <v>1</v>
      </c>
      <c r="H31" s="68">
        <v>1</v>
      </c>
      <c r="I31" s="72"/>
      <c r="J31" s="73">
        <v>0</v>
      </c>
      <c r="K31" s="15">
        <f t="shared" si="0"/>
        <v>0</v>
      </c>
      <c r="L31" s="4"/>
    </row>
    <row r="32" spans="2:12" ht="23.25" customHeight="1" x14ac:dyDescent="0.3">
      <c r="B32" s="10" t="s">
        <v>130</v>
      </c>
      <c r="C32" s="11" t="s">
        <v>611</v>
      </c>
      <c r="D32" s="14" t="s">
        <v>506</v>
      </c>
      <c r="E32" s="12" t="s">
        <v>9</v>
      </c>
      <c r="F32" s="67"/>
      <c r="G32" s="67">
        <v>1</v>
      </c>
      <c r="H32" s="68">
        <v>1</v>
      </c>
      <c r="I32" s="72"/>
      <c r="J32" s="73">
        <v>0</v>
      </c>
      <c r="K32" s="15">
        <f t="shared" si="0"/>
        <v>0</v>
      </c>
      <c r="L32" s="4"/>
    </row>
    <row r="33" spans="2:12" ht="33" x14ac:dyDescent="0.3">
      <c r="B33" s="10" t="s">
        <v>131</v>
      </c>
      <c r="C33" s="11" t="s">
        <v>591</v>
      </c>
      <c r="D33" s="14" t="s">
        <v>612</v>
      </c>
      <c r="E33" s="12" t="s">
        <v>9</v>
      </c>
      <c r="F33" s="67"/>
      <c r="G33" s="67">
        <v>1</v>
      </c>
      <c r="H33" s="68">
        <v>1</v>
      </c>
      <c r="I33" s="72"/>
      <c r="J33" s="73">
        <v>0</v>
      </c>
      <c r="K33" s="15">
        <f t="shared" si="0"/>
        <v>0</v>
      </c>
      <c r="L33" s="4"/>
    </row>
    <row r="34" spans="2:12" ht="16.5" x14ac:dyDescent="0.3">
      <c r="B34" s="10" t="s">
        <v>132</v>
      </c>
      <c r="C34" s="11" t="s">
        <v>31</v>
      </c>
      <c r="D34" s="14" t="s">
        <v>173</v>
      </c>
      <c r="E34" s="14" t="s">
        <v>9</v>
      </c>
      <c r="F34" s="67"/>
      <c r="G34" s="67">
        <v>1</v>
      </c>
      <c r="H34" s="68">
        <v>1</v>
      </c>
      <c r="I34" s="72"/>
      <c r="J34" s="73">
        <v>0</v>
      </c>
      <c r="K34" s="15">
        <f t="shared" si="0"/>
        <v>0</v>
      </c>
      <c r="L34" s="4"/>
    </row>
    <row r="35" spans="2:12" ht="16.5" x14ac:dyDescent="0.3">
      <c r="B35" s="10" t="s">
        <v>133</v>
      </c>
      <c r="C35" s="11" t="s">
        <v>32</v>
      </c>
      <c r="D35" s="14" t="s">
        <v>173</v>
      </c>
      <c r="E35" s="14" t="s">
        <v>9</v>
      </c>
      <c r="F35" s="67"/>
      <c r="G35" s="67">
        <v>1</v>
      </c>
      <c r="H35" s="68">
        <v>1</v>
      </c>
      <c r="I35" s="72"/>
      <c r="J35" s="73">
        <v>0</v>
      </c>
      <c r="K35" s="15">
        <f t="shared" si="0"/>
        <v>0</v>
      </c>
      <c r="L35" s="4"/>
    </row>
    <row r="36" spans="2:12" ht="16.5" x14ac:dyDescent="0.3">
      <c r="B36" s="10" t="s">
        <v>134</v>
      </c>
      <c r="C36" s="11" t="s">
        <v>518</v>
      </c>
      <c r="D36" s="12" t="s">
        <v>162</v>
      </c>
      <c r="E36" s="12" t="s">
        <v>9</v>
      </c>
      <c r="F36" s="67"/>
      <c r="G36" s="67">
        <v>1</v>
      </c>
      <c r="H36" s="68">
        <v>1</v>
      </c>
      <c r="I36" s="72"/>
      <c r="J36" s="73">
        <v>0</v>
      </c>
      <c r="K36" s="15">
        <f t="shared" si="0"/>
        <v>0</v>
      </c>
      <c r="L36" s="4"/>
    </row>
    <row r="37" spans="2:12" ht="16.5" x14ac:dyDescent="0.3">
      <c r="B37" s="10" t="s">
        <v>135</v>
      </c>
      <c r="C37" s="11" t="s">
        <v>519</v>
      </c>
      <c r="D37" s="12" t="s">
        <v>162</v>
      </c>
      <c r="E37" s="12" t="s">
        <v>9</v>
      </c>
      <c r="F37" s="67"/>
      <c r="G37" s="67">
        <v>1</v>
      </c>
      <c r="H37" s="68">
        <v>1</v>
      </c>
      <c r="I37" s="72"/>
      <c r="J37" s="73">
        <v>0</v>
      </c>
      <c r="K37" s="15">
        <f t="shared" si="0"/>
        <v>0</v>
      </c>
      <c r="L37" s="4"/>
    </row>
    <row r="38" spans="2:12" ht="16.5" x14ac:dyDescent="0.3">
      <c r="B38" s="10" t="s">
        <v>136</v>
      </c>
      <c r="C38" s="11" t="s">
        <v>521</v>
      </c>
      <c r="D38" s="12" t="s">
        <v>162</v>
      </c>
      <c r="E38" s="12" t="s">
        <v>9</v>
      </c>
      <c r="F38" s="67"/>
      <c r="G38" s="67">
        <v>1</v>
      </c>
      <c r="H38" s="68">
        <v>1</v>
      </c>
      <c r="I38" s="72"/>
      <c r="J38" s="73">
        <v>0</v>
      </c>
      <c r="K38" s="15">
        <f t="shared" si="0"/>
        <v>0</v>
      </c>
      <c r="L38" s="4"/>
    </row>
    <row r="39" spans="2:12" ht="16.5" x14ac:dyDescent="0.3">
      <c r="B39" s="10" t="s">
        <v>137</v>
      </c>
      <c r="C39" s="11" t="s">
        <v>522</v>
      </c>
      <c r="D39" s="12" t="s">
        <v>162</v>
      </c>
      <c r="E39" s="12" t="s">
        <v>9</v>
      </c>
      <c r="F39" s="67"/>
      <c r="G39" s="67">
        <v>1</v>
      </c>
      <c r="H39" s="68">
        <v>1</v>
      </c>
      <c r="I39" s="72"/>
      <c r="J39" s="73">
        <v>0</v>
      </c>
      <c r="K39" s="15">
        <f t="shared" si="0"/>
        <v>0</v>
      </c>
      <c r="L39" s="4"/>
    </row>
    <row r="40" spans="2:12" ht="21" customHeight="1" x14ac:dyDescent="0.3">
      <c r="B40" s="10" t="s">
        <v>138</v>
      </c>
      <c r="C40" s="11" t="s">
        <v>499</v>
      </c>
      <c r="D40" s="14" t="s">
        <v>212</v>
      </c>
      <c r="E40" s="12" t="s">
        <v>9</v>
      </c>
      <c r="F40" s="67"/>
      <c r="G40" s="67">
        <v>3</v>
      </c>
      <c r="H40" s="68">
        <v>3</v>
      </c>
      <c r="I40" s="72"/>
      <c r="J40" s="73">
        <v>0</v>
      </c>
      <c r="K40" s="15">
        <f t="shared" si="0"/>
        <v>0</v>
      </c>
      <c r="L40" s="4"/>
    </row>
    <row r="41" spans="2:12" ht="16.5" x14ac:dyDescent="0.3">
      <c r="B41" s="10" t="s">
        <v>139</v>
      </c>
      <c r="C41" s="11" t="s">
        <v>500</v>
      </c>
      <c r="D41" s="14" t="s">
        <v>174</v>
      </c>
      <c r="E41" s="12" t="s">
        <v>9</v>
      </c>
      <c r="F41" s="67"/>
      <c r="G41" s="67">
        <v>1</v>
      </c>
      <c r="H41" s="68">
        <v>1</v>
      </c>
      <c r="I41" s="72"/>
      <c r="J41" s="73">
        <v>0</v>
      </c>
      <c r="K41" s="15">
        <f t="shared" si="0"/>
        <v>0</v>
      </c>
      <c r="L41" s="4"/>
    </row>
    <row r="42" spans="2:12" ht="16.5" x14ac:dyDescent="0.3">
      <c r="B42" s="10" t="s">
        <v>140</v>
      </c>
      <c r="C42" s="11" t="s">
        <v>36</v>
      </c>
      <c r="D42" s="12" t="s">
        <v>175</v>
      </c>
      <c r="E42" s="12" t="s">
        <v>9</v>
      </c>
      <c r="F42" s="67"/>
      <c r="G42" s="67">
        <v>1</v>
      </c>
      <c r="H42" s="68">
        <v>1</v>
      </c>
      <c r="I42" s="72"/>
      <c r="J42" s="73">
        <v>0</v>
      </c>
      <c r="K42" s="15">
        <f t="shared" si="0"/>
        <v>0</v>
      </c>
      <c r="L42" s="4"/>
    </row>
    <row r="43" spans="2:12" ht="16.5" x14ac:dyDescent="0.3">
      <c r="B43" s="10" t="s">
        <v>141</v>
      </c>
      <c r="C43" s="11" t="s">
        <v>37</v>
      </c>
      <c r="D43" s="12" t="s">
        <v>173</v>
      </c>
      <c r="E43" s="12" t="s">
        <v>9</v>
      </c>
      <c r="F43" s="67"/>
      <c r="G43" s="67">
        <v>1</v>
      </c>
      <c r="H43" s="68">
        <v>1</v>
      </c>
      <c r="I43" s="72"/>
      <c r="J43" s="73">
        <v>0</v>
      </c>
      <c r="K43" s="15">
        <f t="shared" si="0"/>
        <v>0</v>
      </c>
      <c r="L43" s="4"/>
    </row>
    <row r="44" spans="2:12" ht="16.5" x14ac:dyDescent="0.3">
      <c r="B44" s="10" t="s">
        <v>142</v>
      </c>
      <c r="C44" s="11" t="s">
        <v>501</v>
      </c>
      <c r="D44" s="12" t="s">
        <v>174</v>
      </c>
      <c r="E44" s="12" t="s">
        <v>9</v>
      </c>
      <c r="F44" s="67"/>
      <c r="G44" s="67">
        <v>1</v>
      </c>
      <c r="H44" s="68">
        <v>1</v>
      </c>
      <c r="I44" s="72"/>
      <c r="J44" s="73">
        <v>0</v>
      </c>
      <c r="K44" s="15">
        <f t="shared" si="0"/>
        <v>0</v>
      </c>
      <c r="L44" s="4"/>
    </row>
    <row r="45" spans="2:12" ht="16.5" x14ac:dyDescent="0.3">
      <c r="B45" s="10" t="s">
        <v>143</v>
      </c>
      <c r="C45" s="11" t="s">
        <v>38</v>
      </c>
      <c r="D45" s="12" t="s">
        <v>176</v>
      </c>
      <c r="E45" s="12" t="s">
        <v>9</v>
      </c>
      <c r="F45" s="67"/>
      <c r="G45" s="67">
        <v>2</v>
      </c>
      <c r="H45" s="68">
        <v>2</v>
      </c>
      <c r="I45" s="72"/>
      <c r="J45" s="73">
        <v>0</v>
      </c>
      <c r="K45" s="15">
        <f t="shared" si="0"/>
        <v>0</v>
      </c>
      <c r="L45" s="4"/>
    </row>
    <row r="46" spans="2:12" ht="16.5" x14ac:dyDescent="0.3">
      <c r="B46" s="10" t="s">
        <v>144</v>
      </c>
      <c r="C46" s="11" t="s">
        <v>39</v>
      </c>
      <c r="D46" s="18" t="s">
        <v>174</v>
      </c>
      <c r="E46" s="12" t="s">
        <v>9</v>
      </c>
      <c r="F46" s="67"/>
      <c r="G46" s="67">
        <v>1</v>
      </c>
      <c r="H46" s="68">
        <v>1</v>
      </c>
      <c r="I46" s="72"/>
      <c r="J46" s="73">
        <v>0</v>
      </c>
      <c r="K46" s="15">
        <f t="shared" si="0"/>
        <v>0</v>
      </c>
      <c r="L46" s="4"/>
    </row>
    <row r="47" spans="2:12" ht="30" customHeight="1" x14ac:dyDescent="0.3">
      <c r="B47" s="10" t="s">
        <v>145</v>
      </c>
      <c r="C47" s="11" t="s">
        <v>592</v>
      </c>
      <c r="D47" s="18" t="s">
        <v>508</v>
      </c>
      <c r="E47" s="12" t="s">
        <v>9</v>
      </c>
      <c r="F47" s="67"/>
      <c r="G47" s="67">
        <v>1</v>
      </c>
      <c r="H47" s="68">
        <v>1</v>
      </c>
      <c r="I47" s="72"/>
      <c r="J47" s="73">
        <v>0</v>
      </c>
      <c r="K47" s="15">
        <f t="shared" si="0"/>
        <v>0</v>
      </c>
      <c r="L47" s="4"/>
    </row>
    <row r="48" spans="2:12" ht="16.5" x14ac:dyDescent="0.3">
      <c r="B48" s="10" t="s">
        <v>146</v>
      </c>
      <c r="C48" s="11" t="s">
        <v>502</v>
      </c>
      <c r="D48" s="18" t="s">
        <v>157</v>
      </c>
      <c r="E48" s="12" t="s">
        <v>9</v>
      </c>
      <c r="F48" s="67"/>
      <c r="G48" s="67">
        <v>1</v>
      </c>
      <c r="H48" s="68">
        <v>1</v>
      </c>
      <c r="I48" s="72"/>
      <c r="J48" s="73">
        <v>0</v>
      </c>
      <c r="K48" s="15">
        <f t="shared" si="0"/>
        <v>0</v>
      </c>
      <c r="L48" s="4"/>
    </row>
    <row r="49" spans="2:12" ht="16.5" x14ac:dyDescent="0.3">
      <c r="B49" s="10" t="s">
        <v>147</v>
      </c>
      <c r="C49" s="11" t="s">
        <v>40</v>
      </c>
      <c r="D49" s="18" t="s">
        <v>179</v>
      </c>
      <c r="E49" s="12" t="s">
        <v>9</v>
      </c>
      <c r="F49" s="67"/>
      <c r="G49" s="67">
        <v>2</v>
      </c>
      <c r="H49" s="68">
        <v>2</v>
      </c>
      <c r="I49" s="72"/>
      <c r="J49" s="73">
        <v>0</v>
      </c>
      <c r="K49" s="15">
        <f t="shared" si="0"/>
        <v>0</v>
      </c>
      <c r="L49" s="4"/>
    </row>
    <row r="50" spans="2:12" ht="16.5" x14ac:dyDescent="0.3">
      <c r="B50" s="10" t="s">
        <v>299</v>
      </c>
      <c r="C50" s="11" t="s">
        <v>533</v>
      </c>
      <c r="D50" s="18" t="s">
        <v>177</v>
      </c>
      <c r="E50" s="12" t="s">
        <v>9</v>
      </c>
      <c r="F50" s="67"/>
      <c r="G50" s="67">
        <v>1</v>
      </c>
      <c r="H50" s="68">
        <v>1</v>
      </c>
      <c r="I50" s="72"/>
      <c r="J50" s="73">
        <v>0</v>
      </c>
      <c r="K50" s="15">
        <f t="shared" si="0"/>
        <v>0</v>
      </c>
      <c r="L50" s="4"/>
    </row>
    <row r="51" spans="2:12" ht="16.5" x14ac:dyDescent="0.3">
      <c r="B51" s="10" t="s">
        <v>300</v>
      </c>
      <c r="C51" s="11" t="s">
        <v>41</v>
      </c>
      <c r="D51" s="18" t="s">
        <v>177</v>
      </c>
      <c r="E51" s="12" t="s">
        <v>9</v>
      </c>
      <c r="F51" s="67"/>
      <c r="G51" s="67">
        <v>1</v>
      </c>
      <c r="H51" s="68">
        <v>1</v>
      </c>
      <c r="I51" s="72"/>
      <c r="J51" s="73">
        <v>0</v>
      </c>
      <c r="K51" s="15">
        <f t="shared" si="0"/>
        <v>0</v>
      </c>
      <c r="L51" s="4"/>
    </row>
    <row r="52" spans="2:12" ht="16.5" x14ac:dyDescent="0.3">
      <c r="B52" s="10" t="s">
        <v>301</v>
      </c>
      <c r="C52" s="11" t="s">
        <v>534</v>
      </c>
      <c r="D52" s="18" t="s">
        <v>173</v>
      </c>
      <c r="E52" s="12" t="s">
        <v>9</v>
      </c>
      <c r="F52" s="67"/>
      <c r="G52" s="67">
        <v>1</v>
      </c>
      <c r="H52" s="68">
        <v>1</v>
      </c>
      <c r="I52" s="72"/>
      <c r="J52" s="73">
        <v>0</v>
      </c>
      <c r="K52" s="15">
        <f t="shared" si="0"/>
        <v>0</v>
      </c>
      <c r="L52" s="4"/>
    </row>
    <row r="53" spans="2:12" ht="16.5" x14ac:dyDescent="0.3">
      <c r="B53" s="10" t="s">
        <v>302</v>
      </c>
      <c r="C53" s="11" t="s">
        <v>42</v>
      </c>
      <c r="D53" s="18" t="s">
        <v>173</v>
      </c>
      <c r="E53" s="12" t="s">
        <v>9</v>
      </c>
      <c r="F53" s="67"/>
      <c r="G53" s="67">
        <v>1</v>
      </c>
      <c r="H53" s="68">
        <v>1</v>
      </c>
      <c r="I53" s="72"/>
      <c r="J53" s="73">
        <v>0</v>
      </c>
      <c r="K53" s="15">
        <f t="shared" si="0"/>
        <v>0</v>
      </c>
      <c r="L53" s="4"/>
    </row>
    <row r="54" spans="2:12" ht="16.5" x14ac:dyDescent="0.3">
      <c r="B54" s="10" t="s">
        <v>303</v>
      </c>
      <c r="C54" s="11" t="s">
        <v>43</v>
      </c>
      <c r="D54" s="12" t="s">
        <v>173</v>
      </c>
      <c r="E54" s="12" t="s">
        <v>9</v>
      </c>
      <c r="F54" s="67"/>
      <c r="G54" s="67">
        <v>1</v>
      </c>
      <c r="H54" s="68">
        <v>1</v>
      </c>
      <c r="I54" s="72"/>
      <c r="J54" s="73">
        <v>0</v>
      </c>
      <c r="K54" s="15">
        <f t="shared" si="0"/>
        <v>0</v>
      </c>
      <c r="L54" s="4"/>
    </row>
    <row r="55" spans="2:12" ht="16.5" x14ac:dyDescent="0.3">
      <c r="B55" s="10" t="s">
        <v>304</v>
      </c>
      <c r="C55" s="11" t="s">
        <v>44</v>
      </c>
      <c r="D55" s="18" t="s">
        <v>178</v>
      </c>
      <c r="E55" s="12" t="s">
        <v>9</v>
      </c>
      <c r="F55" s="67"/>
      <c r="G55" s="67">
        <v>1</v>
      </c>
      <c r="H55" s="68">
        <v>1</v>
      </c>
      <c r="I55" s="72"/>
      <c r="J55" s="73">
        <v>0</v>
      </c>
      <c r="K55" s="15">
        <f t="shared" si="0"/>
        <v>0</v>
      </c>
      <c r="L55" s="4"/>
    </row>
    <row r="56" spans="2:12" ht="16.5" x14ac:dyDescent="0.3">
      <c r="B56" s="10" t="s">
        <v>305</v>
      </c>
      <c r="C56" s="11" t="s">
        <v>45</v>
      </c>
      <c r="D56" s="18" t="s">
        <v>173</v>
      </c>
      <c r="E56" s="12" t="s">
        <v>180</v>
      </c>
      <c r="F56" s="67"/>
      <c r="G56" s="67">
        <v>1</v>
      </c>
      <c r="H56" s="68">
        <v>1</v>
      </c>
      <c r="I56" s="72"/>
      <c r="J56" s="73">
        <v>0</v>
      </c>
      <c r="K56" s="15">
        <f t="shared" si="0"/>
        <v>0</v>
      </c>
      <c r="L56" s="4"/>
    </row>
    <row r="57" spans="2:12" ht="16.5" x14ac:dyDescent="0.3">
      <c r="B57" s="10" t="s">
        <v>306</v>
      </c>
      <c r="C57" s="11" t="s">
        <v>219</v>
      </c>
      <c r="D57" s="18" t="s">
        <v>173</v>
      </c>
      <c r="E57" s="12" t="s">
        <v>9</v>
      </c>
      <c r="F57" s="67"/>
      <c r="G57" s="67">
        <v>5</v>
      </c>
      <c r="H57" s="68">
        <v>5</v>
      </c>
      <c r="I57" s="72"/>
      <c r="J57" s="73">
        <v>0</v>
      </c>
      <c r="K57" s="15">
        <f t="shared" si="0"/>
        <v>0</v>
      </c>
      <c r="L57" s="4"/>
    </row>
    <row r="58" spans="2:12" ht="17.25" customHeight="1" x14ac:dyDescent="0.3">
      <c r="B58" s="10" t="s">
        <v>307</v>
      </c>
      <c r="C58" s="11" t="s">
        <v>503</v>
      </c>
      <c r="D58" s="18" t="s">
        <v>173</v>
      </c>
      <c r="E58" s="12" t="s">
        <v>9</v>
      </c>
      <c r="F58" s="67"/>
      <c r="G58" s="67">
        <v>3</v>
      </c>
      <c r="H58" s="68">
        <v>3</v>
      </c>
      <c r="I58" s="72"/>
      <c r="J58" s="73">
        <v>0</v>
      </c>
      <c r="K58" s="15">
        <f t="shared" si="0"/>
        <v>0</v>
      </c>
      <c r="L58" s="4"/>
    </row>
    <row r="59" spans="2:12" ht="16.5" x14ac:dyDescent="0.3">
      <c r="B59" s="10" t="s">
        <v>308</v>
      </c>
      <c r="C59" s="11" t="s">
        <v>46</v>
      </c>
      <c r="D59" s="18" t="s">
        <v>173</v>
      </c>
      <c r="E59" s="12" t="s">
        <v>9</v>
      </c>
      <c r="F59" s="67"/>
      <c r="G59" s="67">
        <v>1</v>
      </c>
      <c r="H59" s="68">
        <v>1</v>
      </c>
      <c r="I59" s="72"/>
      <c r="J59" s="73">
        <v>0</v>
      </c>
      <c r="K59" s="15">
        <f t="shared" si="0"/>
        <v>0</v>
      </c>
      <c r="L59" s="4"/>
    </row>
    <row r="60" spans="2:12" ht="16.5" x14ac:dyDescent="0.3">
      <c r="B60" s="10" t="s">
        <v>309</v>
      </c>
      <c r="C60" s="11" t="s">
        <v>47</v>
      </c>
      <c r="D60" s="12" t="s">
        <v>173</v>
      </c>
      <c r="E60" s="12" t="s">
        <v>9</v>
      </c>
      <c r="F60" s="67"/>
      <c r="G60" s="67">
        <v>1</v>
      </c>
      <c r="H60" s="68">
        <v>1</v>
      </c>
      <c r="I60" s="72"/>
      <c r="J60" s="73">
        <v>0</v>
      </c>
      <c r="K60" s="15">
        <f t="shared" si="0"/>
        <v>0</v>
      </c>
      <c r="L60" s="4"/>
    </row>
    <row r="61" spans="2:12" ht="16.5" x14ac:dyDescent="0.3">
      <c r="B61" s="10" t="s">
        <v>310</v>
      </c>
      <c r="C61" s="11" t="s">
        <v>593</v>
      </c>
      <c r="D61" s="12" t="s">
        <v>171</v>
      </c>
      <c r="E61" s="12" t="s">
        <v>9</v>
      </c>
      <c r="F61" s="67"/>
      <c r="G61" s="67">
        <v>1</v>
      </c>
      <c r="H61" s="68">
        <v>1</v>
      </c>
      <c r="I61" s="72"/>
      <c r="J61" s="73">
        <v>0</v>
      </c>
      <c r="K61" s="15">
        <f t="shared" si="0"/>
        <v>0</v>
      </c>
      <c r="L61" s="4"/>
    </row>
    <row r="62" spans="2:12" ht="16.5" x14ac:dyDescent="0.3">
      <c r="B62" s="10" t="s">
        <v>311</v>
      </c>
      <c r="C62" s="11" t="s">
        <v>48</v>
      </c>
      <c r="D62" s="12" t="s">
        <v>173</v>
      </c>
      <c r="E62" s="12" t="s">
        <v>9</v>
      </c>
      <c r="F62" s="67"/>
      <c r="G62" s="67">
        <v>1</v>
      </c>
      <c r="H62" s="68">
        <v>1</v>
      </c>
      <c r="I62" s="72"/>
      <c r="J62" s="73">
        <v>0</v>
      </c>
      <c r="K62" s="15">
        <f t="shared" si="0"/>
        <v>0</v>
      </c>
      <c r="L62" s="4"/>
    </row>
    <row r="63" spans="2:12" ht="16.5" x14ac:dyDescent="0.3">
      <c r="B63" s="10" t="s">
        <v>312</v>
      </c>
      <c r="C63" s="11" t="s">
        <v>526</v>
      </c>
      <c r="D63" s="12" t="s">
        <v>173</v>
      </c>
      <c r="E63" s="12" t="s">
        <v>9</v>
      </c>
      <c r="F63" s="67"/>
      <c r="G63" s="67">
        <v>1</v>
      </c>
      <c r="H63" s="68">
        <v>1</v>
      </c>
      <c r="I63" s="72"/>
      <c r="J63" s="73">
        <v>0</v>
      </c>
      <c r="K63" s="15">
        <f t="shared" si="0"/>
        <v>0</v>
      </c>
      <c r="L63" s="4"/>
    </row>
    <row r="64" spans="2:12" ht="16.5" x14ac:dyDescent="0.3">
      <c r="B64" s="10" t="s">
        <v>313</v>
      </c>
      <c r="C64" s="11" t="s">
        <v>594</v>
      </c>
      <c r="D64" s="12" t="s">
        <v>157</v>
      </c>
      <c r="E64" s="12" t="s">
        <v>9</v>
      </c>
      <c r="F64" s="67"/>
      <c r="G64" s="67">
        <v>1</v>
      </c>
      <c r="H64" s="68">
        <v>1</v>
      </c>
      <c r="I64" s="72"/>
      <c r="J64" s="73">
        <v>0</v>
      </c>
      <c r="K64" s="15">
        <f t="shared" si="0"/>
        <v>0</v>
      </c>
      <c r="L64" s="4"/>
    </row>
    <row r="65" spans="2:12" ht="16.5" x14ac:dyDescent="0.3">
      <c r="B65" s="10" t="s">
        <v>314</v>
      </c>
      <c r="C65" s="11" t="s">
        <v>49</v>
      </c>
      <c r="D65" s="12" t="s">
        <v>173</v>
      </c>
      <c r="E65" s="12" t="s">
        <v>9</v>
      </c>
      <c r="F65" s="67"/>
      <c r="G65" s="67">
        <v>1</v>
      </c>
      <c r="H65" s="68">
        <v>1</v>
      </c>
      <c r="I65" s="72"/>
      <c r="J65" s="73">
        <v>0</v>
      </c>
      <c r="K65" s="15">
        <f t="shared" si="0"/>
        <v>0</v>
      </c>
      <c r="L65" s="4"/>
    </row>
    <row r="66" spans="2:12" ht="16.5" x14ac:dyDescent="0.3">
      <c r="B66" s="10" t="s">
        <v>315</v>
      </c>
      <c r="C66" s="11" t="s">
        <v>50</v>
      </c>
      <c r="D66" s="12" t="s">
        <v>181</v>
      </c>
      <c r="E66" s="12" t="s">
        <v>9</v>
      </c>
      <c r="F66" s="67"/>
      <c r="G66" s="67">
        <v>1</v>
      </c>
      <c r="H66" s="68">
        <v>1</v>
      </c>
      <c r="I66" s="72"/>
      <c r="J66" s="73">
        <v>0</v>
      </c>
      <c r="K66" s="15">
        <f t="shared" si="0"/>
        <v>0</v>
      </c>
      <c r="L66" s="4"/>
    </row>
    <row r="67" spans="2:12" ht="16.5" customHeight="1" x14ac:dyDescent="0.3">
      <c r="B67" s="10" t="s">
        <v>316</v>
      </c>
      <c r="C67" s="11" t="s">
        <v>525</v>
      </c>
      <c r="D67" s="14" t="s">
        <v>173</v>
      </c>
      <c r="E67" s="12" t="s">
        <v>9</v>
      </c>
      <c r="F67" s="67"/>
      <c r="G67" s="67">
        <v>1</v>
      </c>
      <c r="H67" s="68">
        <v>1</v>
      </c>
      <c r="I67" s="72"/>
      <c r="J67" s="73">
        <v>0</v>
      </c>
      <c r="K67" s="15">
        <f t="shared" si="0"/>
        <v>0</v>
      </c>
      <c r="L67" s="4"/>
    </row>
    <row r="68" spans="2:12" ht="16.5" x14ac:dyDescent="0.3">
      <c r="B68" s="10" t="s">
        <v>317</v>
      </c>
      <c r="C68" s="11" t="s">
        <v>51</v>
      </c>
      <c r="D68" s="12" t="s">
        <v>173</v>
      </c>
      <c r="E68" s="12" t="s">
        <v>9</v>
      </c>
      <c r="F68" s="67"/>
      <c r="G68" s="67">
        <v>1</v>
      </c>
      <c r="H68" s="68">
        <v>1</v>
      </c>
      <c r="I68" s="72"/>
      <c r="J68" s="73">
        <v>0</v>
      </c>
      <c r="K68" s="15">
        <f t="shared" si="0"/>
        <v>0</v>
      </c>
      <c r="L68" s="4"/>
    </row>
    <row r="69" spans="2:12" ht="16.5" x14ac:dyDescent="0.3">
      <c r="B69" s="10" t="s">
        <v>318</v>
      </c>
      <c r="C69" s="11" t="s">
        <v>52</v>
      </c>
      <c r="D69" s="12" t="s">
        <v>178</v>
      </c>
      <c r="E69" s="12" t="s">
        <v>9</v>
      </c>
      <c r="F69" s="67"/>
      <c r="G69" s="67">
        <v>1</v>
      </c>
      <c r="H69" s="68">
        <v>1</v>
      </c>
      <c r="I69" s="72"/>
      <c r="J69" s="73">
        <v>0</v>
      </c>
      <c r="K69" s="15">
        <f t="shared" si="0"/>
        <v>0</v>
      </c>
      <c r="L69" s="4"/>
    </row>
    <row r="70" spans="2:12" ht="18.75" customHeight="1" x14ac:dyDescent="0.3">
      <c r="B70" s="10" t="s">
        <v>319</v>
      </c>
      <c r="C70" s="11" t="s">
        <v>489</v>
      </c>
      <c r="D70" s="14" t="s">
        <v>173</v>
      </c>
      <c r="E70" s="12" t="s">
        <v>9</v>
      </c>
      <c r="F70" s="67"/>
      <c r="G70" s="67">
        <v>1</v>
      </c>
      <c r="H70" s="68">
        <v>1</v>
      </c>
      <c r="I70" s="72"/>
      <c r="J70" s="73">
        <v>0</v>
      </c>
      <c r="K70" s="15">
        <f t="shared" si="0"/>
        <v>0</v>
      </c>
      <c r="L70" s="4"/>
    </row>
    <row r="71" spans="2:12" ht="15.75" customHeight="1" x14ac:dyDescent="0.3">
      <c r="B71" s="10" t="s">
        <v>320</v>
      </c>
      <c r="C71" s="17" t="s">
        <v>527</v>
      </c>
      <c r="D71" s="14" t="s">
        <v>509</v>
      </c>
      <c r="E71" s="12" t="s">
        <v>9</v>
      </c>
      <c r="F71" s="67"/>
      <c r="G71" s="67">
        <v>1</v>
      </c>
      <c r="H71" s="68">
        <v>1</v>
      </c>
      <c r="I71" s="72"/>
      <c r="J71" s="73">
        <v>0</v>
      </c>
      <c r="K71" s="15">
        <f t="shared" ref="K71:K134" si="1">H71*J71</f>
        <v>0</v>
      </c>
      <c r="L71" s="4"/>
    </row>
    <row r="72" spans="2:12" ht="17.25" customHeight="1" x14ac:dyDescent="0.3">
      <c r="B72" s="10" t="s">
        <v>321</v>
      </c>
      <c r="C72" s="17" t="s">
        <v>528</v>
      </c>
      <c r="D72" s="14" t="s">
        <v>509</v>
      </c>
      <c r="E72" s="12" t="s">
        <v>9</v>
      </c>
      <c r="F72" s="67"/>
      <c r="G72" s="67">
        <v>1</v>
      </c>
      <c r="H72" s="68">
        <v>1</v>
      </c>
      <c r="I72" s="72"/>
      <c r="J72" s="73">
        <v>0</v>
      </c>
      <c r="K72" s="15">
        <f t="shared" si="1"/>
        <v>0</v>
      </c>
      <c r="L72" s="4"/>
    </row>
    <row r="73" spans="2:12" ht="13.5" customHeight="1" x14ac:dyDescent="0.3">
      <c r="B73" s="10" t="s">
        <v>322</v>
      </c>
      <c r="C73" s="11" t="s">
        <v>529</v>
      </c>
      <c r="D73" s="14" t="s">
        <v>495</v>
      </c>
      <c r="E73" s="12" t="s">
        <v>9</v>
      </c>
      <c r="F73" s="67"/>
      <c r="G73" s="67">
        <v>1</v>
      </c>
      <c r="H73" s="68">
        <v>1</v>
      </c>
      <c r="I73" s="72"/>
      <c r="J73" s="73">
        <v>0</v>
      </c>
      <c r="K73" s="15">
        <f t="shared" si="1"/>
        <v>0</v>
      </c>
      <c r="L73" s="4"/>
    </row>
    <row r="74" spans="2:12" ht="16.5" customHeight="1" x14ac:dyDescent="0.3">
      <c r="B74" s="10" t="s">
        <v>323</v>
      </c>
      <c r="C74" s="17" t="s">
        <v>490</v>
      </c>
      <c r="D74" s="14" t="s">
        <v>509</v>
      </c>
      <c r="E74" s="12" t="s">
        <v>9</v>
      </c>
      <c r="F74" s="67"/>
      <c r="G74" s="67">
        <v>1</v>
      </c>
      <c r="H74" s="68">
        <v>1</v>
      </c>
      <c r="I74" s="72"/>
      <c r="J74" s="73">
        <v>0</v>
      </c>
      <c r="K74" s="15">
        <f t="shared" si="1"/>
        <v>0</v>
      </c>
      <c r="L74" s="4"/>
    </row>
    <row r="75" spans="2:12" ht="19.5" customHeight="1" x14ac:dyDescent="0.3">
      <c r="B75" s="10" t="s">
        <v>324</v>
      </c>
      <c r="C75" s="11" t="s">
        <v>530</v>
      </c>
      <c r="D75" s="14" t="s">
        <v>509</v>
      </c>
      <c r="E75" s="12" t="s">
        <v>9</v>
      </c>
      <c r="F75" s="67"/>
      <c r="G75" s="67">
        <v>1</v>
      </c>
      <c r="H75" s="68">
        <v>1</v>
      </c>
      <c r="I75" s="72"/>
      <c r="J75" s="73">
        <v>0</v>
      </c>
      <c r="K75" s="15">
        <f t="shared" si="1"/>
        <v>0</v>
      </c>
      <c r="L75" s="4"/>
    </row>
    <row r="76" spans="2:12" ht="24" customHeight="1" x14ac:dyDescent="0.3">
      <c r="B76" s="10" t="s">
        <v>325</v>
      </c>
      <c r="C76" s="11" t="s">
        <v>531</v>
      </c>
      <c r="D76" s="14" t="s">
        <v>181</v>
      </c>
      <c r="E76" s="12" t="s">
        <v>9</v>
      </c>
      <c r="F76" s="67"/>
      <c r="G76" s="67">
        <v>1</v>
      </c>
      <c r="H76" s="68">
        <v>1</v>
      </c>
      <c r="I76" s="72"/>
      <c r="J76" s="73">
        <v>0</v>
      </c>
      <c r="K76" s="15">
        <f t="shared" si="1"/>
        <v>0</v>
      </c>
      <c r="L76" s="4"/>
    </row>
    <row r="77" spans="2:12" ht="16.5" x14ac:dyDescent="0.3">
      <c r="B77" s="10" t="s">
        <v>326</v>
      </c>
      <c r="C77" s="11" t="s">
        <v>532</v>
      </c>
      <c r="D77" s="14" t="s">
        <v>164</v>
      </c>
      <c r="E77" s="12" t="s">
        <v>9</v>
      </c>
      <c r="F77" s="67"/>
      <c r="G77" s="67">
        <v>1</v>
      </c>
      <c r="H77" s="68">
        <v>1</v>
      </c>
      <c r="I77" s="72"/>
      <c r="J77" s="73">
        <v>0</v>
      </c>
      <c r="K77" s="15">
        <f t="shared" si="1"/>
        <v>0</v>
      </c>
      <c r="L77" s="4"/>
    </row>
    <row r="78" spans="2:12" ht="16.5" x14ac:dyDescent="0.3">
      <c r="B78" s="10" t="s">
        <v>327</v>
      </c>
      <c r="C78" s="11" t="s">
        <v>491</v>
      </c>
      <c r="D78" s="14" t="s">
        <v>164</v>
      </c>
      <c r="E78" s="12" t="s">
        <v>9</v>
      </c>
      <c r="F78" s="67"/>
      <c r="G78" s="67">
        <v>1</v>
      </c>
      <c r="H78" s="68">
        <v>1</v>
      </c>
      <c r="I78" s="72"/>
      <c r="J78" s="73">
        <v>0</v>
      </c>
      <c r="K78" s="15">
        <f t="shared" si="1"/>
        <v>0</v>
      </c>
      <c r="L78" s="4"/>
    </row>
    <row r="79" spans="2:12" ht="16.5" x14ac:dyDescent="0.3">
      <c r="B79" s="10" t="s">
        <v>328</v>
      </c>
      <c r="C79" s="11" t="s">
        <v>492</v>
      </c>
      <c r="D79" s="14" t="s">
        <v>164</v>
      </c>
      <c r="E79" s="12" t="s">
        <v>9</v>
      </c>
      <c r="F79" s="67"/>
      <c r="G79" s="67">
        <v>1</v>
      </c>
      <c r="H79" s="68">
        <v>1</v>
      </c>
      <c r="I79" s="72"/>
      <c r="J79" s="73">
        <v>0</v>
      </c>
      <c r="K79" s="15">
        <f t="shared" si="1"/>
        <v>0</v>
      </c>
      <c r="L79" s="4"/>
    </row>
    <row r="80" spans="2:12" ht="16.5" x14ac:dyDescent="0.3">
      <c r="B80" s="10" t="s">
        <v>329</v>
      </c>
      <c r="C80" s="11" t="s">
        <v>493</v>
      </c>
      <c r="D80" s="14" t="s">
        <v>164</v>
      </c>
      <c r="E80" s="12" t="s">
        <v>9</v>
      </c>
      <c r="F80" s="67"/>
      <c r="G80" s="67">
        <v>1</v>
      </c>
      <c r="H80" s="68">
        <v>1</v>
      </c>
      <c r="I80" s="72"/>
      <c r="J80" s="73">
        <v>0</v>
      </c>
      <c r="K80" s="15">
        <f t="shared" si="1"/>
        <v>0</v>
      </c>
      <c r="L80" s="4"/>
    </row>
    <row r="81" spans="2:12" ht="33" x14ac:dyDescent="0.3">
      <c r="B81" s="10" t="s">
        <v>330</v>
      </c>
      <c r="C81" s="11" t="s">
        <v>595</v>
      </c>
      <c r="D81" s="14" t="s">
        <v>155</v>
      </c>
      <c r="E81" s="12" t="s">
        <v>9</v>
      </c>
      <c r="F81" s="67"/>
      <c r="G81" s="67">
        <v>1</v>
      </c>
      <c r="H81" s="68">
        <v>1</v>
      </c>
      <c r="I81" s="72"/>
      <c r="J81" s="73">
        <v>0</v>
      </c>
      <c r="K81" s="15">
        <f t="shared" si="1"/>
        <v>0</v>
      </c>
      <c r="L81" s="4"/>
    </row>
    <row r="82" spans="2:12" ht="33" x14ac:dyDescent="0.3">
      <c r="B82" s="10" t="s">
        <v>331</v>
      </c>
      <c r="C82" s="11" t="s">
        <v>592</v>
      </c>
      <c r="D82" s="14" t="s">
        <v>510</v>
      </c>
      <c r="E82" s="12" t="s">
        <v>9</v>
      </c>
      <c r="F82" s="67"/>
      <c r="G82" s="67">
        <v>1</v>
      </c>
      <c r="H82" s="68">
        <v>1</v>
      </c>
      <c r="I82" s="72"/>
      <c r="J82" s="73">
        <v>0</v>
      </c>
      <c r="K82" s="15">
        <f t="shared" si="1"/>
        <v>0</v>
      </c>
      <c r="L82" s="4"/>
    </row>
    <row r="83" spans="2:12" ht="24" customHeight="1" x14ac:dyDescent="0.3">
      <c r="B83" s="10" t="s">
        <v>332</v>
      </c>
      <c r="C83" s="11" t="s">
        <v>504</v>
      </c>
      <c r="D83" s="14" t="s">
        <v>173</v>
      </c>
      <c r="E83" s="12" t="s">
        <v>9</v>
      </c>
      <c r="F83" s="67"/>
      <c r="G83" s="67">
        <v>5</v>
      </c>
      <c r="H83" s="68">
        <v>5</v>
      </c>
      <c r="I83" s="72"/>
      <c r="J83" s="73">
        <v>0</v>
      </c>
      <c r="K83" s="15">
        <f t="shared" si="1"/>
        <v>0</v>
      </c>
      <c r="L83" s="4"/>
    </row>
    <row r="84" spans="2:12" ht="21" customHeight="1" x14ac:dyDescent="0.3">
      <c r="B84" s="10" t="s">
        <v>333</v>
      </c>
      <c r="C84" s="11" t="s">
        <v>505</v>
      </c>
      <c r="D84" s="14" t="s">
        <v>181</v>
      </c>
      <c r="E84" s="12" t="s">
        <v>9</v>
      </c>
      <c r="F84" s="67"/>
      <c r="G84" s="67">
        <v>1</v>
      </c>
      <c r="H84" s="68">
        <v>1</v>
      </c>
      <c r="I84" s="72"/>
      <c r="J84" s="73">
        <v>0</v>
      </c>
      <c r="K84" s="15">
        <f t="shared" si="1"/>
        <v>0</v>
      </c>
      <c r="L84" s="4"/>
    </row>
    <row r="85" spans="2:12" ht="16.5" x14ac:dyDescent="0.3">
      <c r="B85" s="10" t="s">
        <v>334</v>
      </c>
      <c r="C85" s="11" t="s">
        <v>494</v>
      </c>
      <c r="D85" s="14" t="s">
        <v>171</v>
      </c>
      <c r="E85" s="12" t="s">
        <v>9</v>
      </c>
      <c r="F85" s="67"/>
      <c r="G85" s="67">
        <v>1</v>
      </c>
      <c r="H85" s="68">
        <v>1</v>
      </c>
      <c r="I85" s="72"/>
      <c r="J85" s="73">
        <v>0</v>
      </c>
      <c r="K85" s="15">
        <f t="shared" si="1"/>
        <v>0</v>
      </c>
      <c r="L85" s="4"/>
    </row>
    <row r="86" spans="2:12" ht="16.5" x14ac:dyDescent="0.3">
      <c r="B86" s="10" t="s">
        <v>335</v>
      </c>
      <c r="C86" s="11" t="s">
        <v>524</v>
      </c>
      <c r="D86" s="12" t="s">
        <v>171</v>
      </c>
      <c r="E86" s="12" t="s">
        <v>9</v>
      </c>
      <c r="F86" s="67"/>
      <c r="G86" s="67">
        <v>1</v>
      </c>
      <c r="H86" s="68">
        <v>1</v>
      </c>
      <c r="I86" s="72"/>
      <c r="J86" s="73">
        <v>0</v>
      </c>
      <c r="K86" s="15">
        <f t="shared" si="1"/>
        <v>0</v>
      </c>
      <c r="L86" s="4"/>
    </row>
    <row r="87" spans="2:12" ht="16.5" x14ac:dyDescent="0.3">
      <c r="B87" s="10" t="s">
        <v>336</v>
      </c>
      <c r="C87" s="11" t="s">
        <v>497</v>
      </c>
      <c r="D87" s="12" t="s">
        <v>182</v>
      </c>
      <c r="E87" s="12" t="s">
        <v>9</v>
      </c>
      <c r="F87" s="67"/>
      <c r="G87" s="67">
        <v>2</v>
      </c>
      <c r="H87" s="68">
        <v>2</v>
      </c>
      <c r="I87" s="72"/>
      <c r="J87" s="73">
        <v>0</v>
      </c>
      <c r="K87" s="15">
        <f t="shared" si="1"/>
        <v>0</v>
      </c>
      <c r="L87" s="4"/>
    </row>
    <row r="88" spans="2:12" ht="16.5" customHeight="1" x14ac:dyDescent="0.3">
      <c r="B88" s="10" t="s">
        <v>337</v>
      </c>
      <c r="C88" s="11" t="s">
        <v>496</v>
      </c>
      <c r="D88" s="14" t="s">
        <v>511</v>
      </c>
      <c r="E88" s="12" t="s">
        <v>9</v>
      </c>
      <c r="F88" s="67"/>
      <c r="G88" s="67">
        <v>1</v>
      </c>
      <c r="H88" s="68">
        <v>1</v>
      </c>
      <c r="I88" s="76"/>
      <c r="J88" s="73">
        <v>0</v>
      </c>
      <c r="K88" s="15">
        <f t="shared" si="1"/>
        <v>0</v>
      </c>
      <c r="L88" s="4"/>
    </row>
    <row r="89" spans="2:12" ht="16.5" x14ac:dyDescent="0.3">
      <c r="B89" s="10" t="s">
        <v>338</v>
      </c>
      <c r="C89" s="11" t="s">
        <v>520</v>
      </c>
      <c r="D89" s="12" t="s">
        <v>174</v>
      </c>
      <c r="E89" s="12" t="s">
        <v>9</v>
      </c>
      <c r="F89" s="67"/>
      <c r="G89" s="67">
        <v>1</v>
      </c>
      <c r="H89" s="68">
        <v>1</v>
      </c>
      <c r="I89" s="72"/>
      <c r="J89" s="73">
        <v>0</v>
      </c>
      <c r="K89" s="15">
        <f t="shared" si="1"/>
        <v>0</v>
      </c>
      <c r="L89" s="4"/>
    </row>
    <row r="90" spans="2:12" ht="16.5" x14ac:dyDescent="0.3">
      <c r="B90" s="10" t="s">
        <v>339</v>
      </c>
      <c r="C90" s="11" t="s">
        <v>523</v>
      </c>
      <c r="D90" s="12" t="s">
        <v>174</v>
      </c>
      <c r="E90" s="12" t="s">
        <v>9</v>
      </c>
      <c r="F90" s="67"/>
      <c r="G90" s="67">
        <v>1</v>
      </c>
      <c r="H90" s="68">
        <v>1</v>
      </c>
      <c r="I90" s="72"/>
      <c r="J90" s="73">
        <v>0</v>
      </c>
      <c r="K90" s="15">
        <f t="shared" si="1"/>
        <v>0</v>
      </c>
      <c r="L90" s="4"/>
    </row>
    <row r="91" spans="2:12" ht="16.5" x14ac:dyDescent="0.3">
      <c r="B91" s="10" t="s">
        <v>340</v>
      </c>
      <c r="C91" s="11" t="s">
        <v>480</v>
      </c>
      <c r="D91" s="12" t="s">
        <v>175</v>
      </c>
      <c r="E91" s="12" t="s">
        <v>9</v>
      </c>
      <c r="F91" s="67"/>
      <c r="G91" s="67">
        <v>1</v>
      </c>
      <c r="H91" s="68">
        <v>1</v>
      </c>
      <c r="I91" s="72"/>
      <c r="J91" s="73">
        <v>0</v>
      </c>
      <c r="K91" s="15">
        <f t="shared" si="1"/>
        <v>0</v>
      </c>
      <c r="L91" s="4"/>
    </row>
    <row r="92" spans="2:12" ht="16.5" x14ac:dyDescent="0.3">
      <c r="B92" s="10" t="s">
        <v>341</v>
      </c>
      <c r="C92" s="11" t="s">
        <v>479</v>
      </c>
      <c r="D92" s="12" t="s">
        <v>173</v>
      </c>
      <c r="E92" s="12" t="s">
        <v>9</v>
      </c>
      <c r="F92" s="67"/>
      <c r="G92" s="67">
        <v>1</v>
      </c>
      <c r="H92" s="68">
        <v>1</v>
      </c>
      <c r="I92" s="72"/>
      <c r="J92" s="73">
        <v>0</v>
      </c>
      <c r="K92" s="15">
        <f t="shared" si="1"/>
        <v>0</v>
      </c>
      <c r="L92" s="4"/>
    </row>
    <row r="93" spans="2:12" ht="16.5" x14ac:dyDescent="0.3">
      <c r="B93" s="10" t="s">
        <v>342</v>
      </c>
      <c r="C93" s="11" t="s">
        <v>478</v>
      </c>
      <c r="D93" s="12" t="s">
        <v>175</v>
      </c>
      <c r="E93" s="12" t="s">
        <v>9</v>
      </c>
      <c r="F93" s="67"/>
      <c r="G93" s="67">
        <v>1</v>
      </c>
      <c r="H93" s="68">
        <v>1</v>
      </c>
      <c r="I93" s="72"/>
      <c r="J93" s="73">
        <v>0</v>
      </c>
      <c r="K93" s="15">
        <f t="shared" si="1"/>
        <v>0</v>
      </c>
      <c r="L93" s="4"/>
    </row>
    <row r="94" spans="2:12" ht="16.5" x14ac:dyDescent="0.3">
      <c r="B94" s="10" t="s">
        <v>343</v>
      </c>
      <c r="C94" s="11" t="s">
        <v>54</v>
      </c>
      <c r="D94" s="12" t="s">
        <v>175</v>
      </c>
      <c r="E94" s="12" t="s">
        <v>9</v>
      </c>
      <c r="F94" s="67"/>
      <c r="G94" s="67">
        <v>1</v>
      </c>
      <c r="H94" s="68">
        <v>1</v>
      </c>
      <c r="I94" s="72"/>
      <c r="J94" s="73">
        <v>0</v>
      </c>
      <c r="K94" s="15">
        <f t="shared" si="1"/>
        <v>0</v>
      </c>
      <c r="L94" s="4"/>
    </row>
    <row r="95" spans="2:12" ht="16.5" x14ac:dyDescent="0.3">
      <c r="B95" s="10" t="s">
        <v>344</v>
      </c>
      <c r="C95" s="11" t="s">
        <v>477</v>
      </c>
      <c r="D95" s="12" t="s">
        <v>162</v>
      </c>
      <c r="E95" s="12" t="s">
        <v>9</v>
      </c>
      <c r="F95" s="67"/>
      <c r="G95" s="67">
        <v>1</v>
      </c>
      <c r="H95" s="68">
        <v>1</v>
      </c>
      <c r="I95" s="72"/>
      <c r="J95" s="73">
        <v>0</v>
      </c>
      <c r="K95" s="15">
        <f t="shared" si="1"/>
        <v>0</v>
      </c>
      <c r="L95" s="4"/>
    </row>
    <row r="96" spans="2:12" ht="33" x14ac:dyDescent="0.3">
      <c r="B96" s="10" t="s">
        <v>345</v>
      </c>
      <c r="C96" s="11" t="s">
        <v>55</v>
      </c>
      <c r="D96" s="14" t="s">
        <v>178</v>
      </c>
      <c r="E96" s="12" t="s">
        <v>9</v>
      </c>
      <c r="F96" s="67"/>
      <c r="G96" s="67">
        <v>1</v>
      </c>
      <c r="H96" s="68">
        <v>1</v>
      </c>
      <c r="I96" s="72"/>
      <c r="J96" s="73">
        <v>0</v>
      </c>
      <c r="K96" s="15">
        <f t="shared" si="1"/>
        <v>0</v>
      </c>
      <c r="L96" s="4"/>
    </row>
    <row r="97" spans="2:12" ht="16.5" x14ac:dyDescent="0.3">
      <c r="B97" s="10" t="s">
        <v>346</v>
      </c>
      <c r="C97" s="17" t="s">
        <v>512</v>
      </c>
      <c r="D97" s="12" t="s">
        <v>513</v>
      </c>
      <c r="E97" s="12" t="s">
        <v>9</v>
      </c>
      <c r="F97" s="67"/>
      <c r="G97" s="67">
        <v>3</v>
      </c>
      <c r="H97" s="68">
        <v>3</v>
      </c>
      <c r="I97" s="72"/>
      <c r="J97" s="73">
        <v>0</v>
      </c>
      <c r="K97" s="15">
        <f t="shared" si="1"/>
        <v>0</v>
      </c>
      <c r="L97" s="4"/>
    </row>
    <row r="98" spans="2:12" ht="16.5" x14ac:dyDescent="0.3">
      <c r="B98" s="10" t="s">
        <v>347</v>
      </c>
      <c r="C98" s="19" t="s">
        <v>514</v>
      </c>
      <c r="D98" s="12" t="s">
        <v>174</v>
      </c>
      <c r="E98" s="12" t="s">
        <v>21</v>
      </c>
      <c r="F98" s="67"/>
      <c r="G98" s="67">
        <v>2</v>
      </c>
      <c r="H98" s="68">
        <v>2</v>
      </c>
      <c r="I98" s="72"/>
      <c r="J98" s="73">
        <v>0</v>
      </c>
      <c r="K98" s="15">
        <f t="shared" si="1"/>
        <v>0</v>
      </c>
      <c r="L98" s="4"/>
    </row>
    <row r="99" spans="2:12" ht="16.5" x14ac:dyDescent="0.3">
      <c r="B99" s="10" t="s">
        <v>348</v>
      </c>
      <c r="C99" s="19" t="s">
        <v>190</v>
      </c>
      <c r="D99" s="12" t="s">
        <v>173</v>
      </c>
      <c r="E99" s="12" t="s">
        <v>9</v>
      </c>
      <c r="F99" s="67"/>
      <c r="G99" s="67">
        <v>1</v>
      </c>
      <c r="H99" s="68">
        <v>1</v>
      </c>
      <c r="I99" s="72"/>
      <c r="J99" s="73">
        <v>0</v>
      </c>
      <c r="K99" s="15">
        <f t="shared" si="1"/>
        <v>0</v>
      </c>
      <c r="L99" s="4"/>
    </row>
    <row r="100" spans="2:12" ht="16.5" x14ac:dyDescent="0.3">
      <c r="B100" s="10" t="s">
        <v>349</v>
      </c>
      <c r="C100" s="19" t="s">
        <v>185</v>
      </c>
      <c r="D100" s="12" t="s">
        <v>182</v>
      </c>
      <c r="E100" s="12" t="s">
        <v>9</v>
      </c>
      <c r="F100" s="67"/>
      <c r="G100" s="67">
        <v>1</v>
      </c>
      <c r="H100" s="68">
        <v>1</v>
      </c>
      <c r="I100" s="72"/>
      <c r="J100" s="73">
        <v>0</v>
      </c>
      <c r="K100" s="15">
        <f t="shared" si="1"/>
        <v>0</v>
      </c>
      <c r="L100" s="4"/>
    </row>
    <row r="101" spans="2:12" ht="16.5" x14ac:dyDescent="0.3">
      <c r="B101" s="10" t="s">
        <v>350</v>
      </c>
      <c r="C101" s="17" t="s">
        <v>187</v>
      </c>
      <c r="D101" s="12" t="s">
        <v>173</v>
      </c>
      <c r="E101" s="12" t="s">
        <v>9</v>
      </c>
      <c r="F101" s="67"/>
      <c r="G101" s="67">
        <v>1</v>
      </c>
      <c r="H101" s="68">
        <v>1</v>
      </c>
      <c r="I101" s="72"/>
      <c r="J101" s="73">
        <v>0</v>
      </c>
      <c r="K101" s="15">
        <f t="shared" si="1"/>
        <v>0</v>
      </c>
      <c r="L101" s="4"/>
    </row>
    <row r="102" spans="2:12" ht="16.5" x14ac:dyDescent="0.3">
      <c r="B102" s="10" t="s">
        <v>351</v>
      </c>
      <c r="C102" s="17" t="s">
        <v>186</v>
      </c>
      <c r="D102" s="12" t="s">
        <v>162</v>
      </c>
      <c r="E102" s="12" t="s">
        <v>9</v>
      </c>
      <c r="F102" s="67"/>
      <c r="G102" s="67">
        <v>1</v>
      </c>
      <c r="H102" s="68">
        <v>1</v>
      </c>
      <c r="I102" s="72"/>
      <c r="J102" s="73">
        <v>0</v>
      </c>
      <c r="K102" s="15">
        <f t="shared" si="1"/>
        <v>0</v>
      </c>
      <c r="L102" s="4"/>
    </row>
    <row r="103" spans="2:12" ht="16.5" x14ac:dyDescent="0.3">
      <c r="B103" s="10" t="s">
        <v>352</v>
      </c>
      <c r="C103" s="19" t="s">
        <v>189</v>
      </c>
      <c r="D103" s="12" t="s">
        <v>174</v>
      </c>
      <c r="E103" s="12" t="s">
        <v>9</v>
      </c>
      <c r="F103" s="67"/>
      <c r="G103" s="67">
        <v>1</v>
      </c>
      <c r="H103" s="68">
        <v>1</v>
      </c>
      <c r="I103" s="72"/>
      <c r="J103" s="73">
        <v>0</v>
      </c>
      <c r="K103" s="15">
        <f t="shared" si="1"/>
        <v>0</v>
      </c>
      <c r="L103" s="4"/>
    </row>
    <row r="104" spans="2:12" ht="19.5" customHeight="1" x14ac:dyDescent="0.3">
      <c r="B104" s="10" t="s">
        <v>353</v>
      </c>
      <c r="C104" s="17" t="s">
        <v>295</v>
      </c>
      <c r="D104" s="14" t="s">
        <v>178</v>
      </c>
      <c r="E104" s="12" t="s">
        <v>9</v>
      </c>
      <c r="F104" s="67"/>
      <c r="G104" s="67">
        <v>1</v>
      </c>
      <c r="H104" s="68">
        <v>1</v>
      </c>
      <c r="I104" s="72"/>
      <c r="J104" s="73">
        <v>0</v>
      </c>
      <c r="K104" s="15">
        <f t="shared" si="1"/>
        <v>0</v>
      </c>
      <c r="L104" s="4"/>
    </row>
    <row r="105" spans="2:12" ht="19.5" customHeight="1" x14ac:dyDescent="0.3">
      <c r="B105" s="10" t="s">
        <v>354</v>
      </c>
      <c r="C105" s="17" t="s">
        <v>296</v>
      </c>
      <c r="D105" s="14" t="s">
        <v>171</v>
      </c>
      <c r="E105" s="12" t="s">
        <v>9</v>
      </c>
      <c r="F105" s="67"/>
      <c r="G105" s="67">
        <v>1</v>
      </c>
      <c r="H105" s="68">
        <v>1</v>
      </c>
      <c r="I105" s="72"/>
      <c r="J105" s="73">
        <v>0</v>
      </c>
      <c r="K105" s="15">
        <f t="shared" si="1"/>
        <v>0</v>
      </c>
      <c r="L105" s="4"/>
    </row>
    <row r="106" spans="2:12" ht="15.75" customHeight="1" x14ac:dyDescent="0.3">
      <c r="B106" s="10" t="s">
        <v>355</v>
      </c>
      <c r="C106" s="17" t="s">
        <v>297</v>
      </c>
      <c r="D106" s="14" t="s">
        <v>114</v>
      </c>
      <c r="E106" s="12" t="s">
        <v>9</v>
      </c>
      <c r="F106" s="67"/>
      <c r="G106" s="67">
        <v>1</v>
      </c>
      <c r="H106" s="68">
        <v>1</v>
      </c>
      <c r="I106" s="72"/>
      <c r="J106" s="73">
        <v>0</v>
      </c>
      <c r="K106" s="15">
        <f t="shared" si="1"/>
        <v>0</v>
      </c>
      <c r="L106" s="4"/>
    </row>
    <row r="107" spans="2:12" ht="16.5" x14ac:dyDescent="0.3">
      <c r="B107" s="10" t="s">
        <v>356</v>
      </c>
      <c r="C107" s="17" t="s">
        <v>188</v>
      </c>
      <c r="D107" s="12" t="s">
        <v>173</v>
      </c>
      <c r="E107" s="12" t="s">
        <v>9</v>
      </c>
      <c r="F107" s="67"/>
      <c r="G107" s="67">
        <v>1</v>
      </c>
      <c r="H107" s="68">
        <v>1</v>
      </c>
      <c r="I107" s="72"/>
      <c r="J107" s="73">
        <v>0</v>
      </c>
      <c r="K107" s="15">
        <f t="shared" si="1"/>
        <v>0</v>
      </c>
      <c r="L107" s="4"/>
    </row>
    <row r="108" spans="2:12" ht="16.5" x14ac:dyDescent="0.3">
      <c r="B108" s="10" t="s">
        <v>357</v>
      </c>
      <c r="C108" s="17" t="s">
        <v>476</v>
      </c>
      <c r="D108" s="12" t="s">
        <v>174</v>
      </c>
      <c r="E108" s="12" t="s">
        <v>9</v>
      </c>
      <c r="F108" s="67"/>
      <c r="G108" s="67">
        <v>1</v>
      </c>
      <c r="H108" s="68">
        <v>1</v>
      </c>
      <c r="I108" s="72"/>
      <c r="J108" s="73">
        <v>0</v>
      </c>
      <c r="K108" s="15">
        <f t="shared" si="1"/>
        <v>0</v>
      </c>
      <c r="L108" s="4"/>
    </row>
    <row r="109" spans="2:12" ht="20.25" customHeight="1" x14ac:dyDescent="0.3">
      <c r="B109" s="10" t="s">
        <v>358</v>
      </c>
      <c r="C109" s="17" t="s">
        <v>498</v>
      </c>
      <c r="D109" s="14" t="s">
        <v>173</v>
      </c>
      <c r="E109" s="12" t="s">
        <v>9</v>
      </c>
      <c r="F109" s="67"/>
      <c r="G109" s="67">
        <v>1</v>
      </c>
      <c r="H109" s="68">
        <v>1</v>
      </c>
      <c r="I109" s="72"/>
      <c r="J109" s="73">
        <v>0</v>
      </c>
      <c r="K109" s="15">
        <f t="shared" si="1"/>
        <v>0</v>
      </c>
      <c r="L109" s="4"/>
    </row>
    <row r="110" spans="2:12" ht="33" x14ac:dyDescent="0.3">
      <c r="B110" s="10" t="s">
        <v>359</v>
      </c>
      <c r="C110" s="20" t="s">
        <v>56</v>
      </c>
      <c r="D110" s="14" t="s">
        <v>584</v>
      </c>
      <c r="E110" s="12" t="s">
        <v>9</v>
      </c>
      <c r="F110" s="67"/>
      <c r="G110" s="67">
        <v>1</v>
      </c>
      <c r="H110" s="68">
        <v>1</v>
      </c>
      <c r="I110" s="72"/>
      <c r="J110" s="73">
        <v>0</v>
      </c>
      <c r="K110" s="15">
        <f t="shared" si="1"/>
        <v>0</v>
      </c>
      <c r="L110" s="4"/>
    </row>
    <row r="111" spans="2:12" ht="16.5" x14ac:dyDescent="0.3">
      <c r="B111" s="10" t="s">
        <v>360</v>
      </c>
      <c r="C111" s="17" t="s">
        <v>57</v>
      </c>
      <c r="D111" s="14" t="s">
        <v>584</v>
      </c>
      <c r="E111" s="12" t="s">
        <v>9</v>
      </c>
      <c r="F111" s="67"/>
      <c r="G111" s="67">
        <v>1</v>
      </c>
      <c r="H111" s="68">
        <v>1</v>
      </c>
      <c r="I111" s="72"/>
      <c r="J111" s="73">
        <v>0</v>
      </c>
      <c r="K111" s="15">
        <f t="shared" si="1"/>
        <v>0</v>
      </c>
      <c r="L111" s="4"/>
    </row>
    <row r="112" spans="2:12" ht="16.5" x14ac:dyDescent="0.3">
      <c r="B112" s="10" t="s">
        <v>361</v>
      </c>
      <c r="C112" s="17" t="s">
        <v>58</v>
      </c>
      <c r="D112" s="14" t="s">
        <v>584</v>
      </c>
      <c r="E112" s="12" t="s">
        <v>9</v>
      </c>
      <c r="F112" s="67"/>
      <c r="G112" s="67">
        <v>1</v>
      </c>
      <c r="H112" s="68">
        <v>1</v>
      </c>
      <c r="I112" s="72"/>
      <c r="J112" s="73">
        <v>0</v>
      </c>
      <c r="K112" s="15">
        <f t="shared" si="1"/>
        <v>0</v>
      </c>
      <c r="L112" s="4"/>
    </row>
    <row r="113" spans="2:12" ht="16.5" x14ac:dyDescent="0.3">
      <c r="B113" s="10" t="s">
        <v>362</v>
      </c>
      <c r="C113" s="17" t="s">
        <v>59</v>
      </c>
      <c r="D113" s="14" t="s">
        <v>584</v>
      </c>
      <c r="E113" s="12" t="s">
        <v>9</v>
      </c>
      <c r="F113" s="67"/>
      <c r="G113" s="67">
        <v>1</v>
      </c>
      <c r="H113" s="68">
        <v>1</v>
      </c>
      <c r="I113" s="72"/>
      <c r="J113" s="73">
        <v>0</v>
      </c>
      <c r="K113" s="15">
        <f t="shared" si="1"/>
        <v>0</v>
      </c>
      <c r="L113" s="4"/>
    </row>
    <row r="114" spans="2:12" ht="16.5" x14ac:dyDescent="0.3">
      <c r="B114" s="10" t="s">
        <v>363</v>
      </c>
      <c r="C114" s="17" t="s">
        <v>60</v>
      </c>
      <c r="D114" s="14" t="s">
        <v>584</v>
      </c>
      <c r="E114" s="12" t="s">
        <v>9</v>
      </c>
      <c r="F114" s="67"/>
      <c r="G114" s="67">
        <v>1</v>
      </c>
      <c r="H114" s="68">
        <v>1</v>
      </c>
      <c r="I114" s="72"/>
      <c r="J114" s="73">
        <v>0</v>
      </c>
      <c r="K114" s="15">
        <f t="shared" si="1"/>
        <v>0</v>
      </c>
      <c r="L114" s="4"/>
    </row>
    <row r="115" spans="2:12" ht="16.5" x14ac:dyDescent="0.3">
      <c r="B115" s="10" t="s">
        <v>364</v>
      </c>
      <c r="C115" s="17" t="s">
        <v>61</v>
      </c>
      <c r="D115" s="14" t="s">
        <v>584</v>
      </c>
      <c r="E115" s="12" t="s">
        <v>9</v>
      </c>
      <c r="F115" s="67"/>
      <c r="G115" s="67">
        <v>1</v>
      </c>
      <c r="H115" s="68">
        <v>1</v>
      </c>
      <c r="I115" s="72"/>
      <c r="J115" s="73">
        <v>0</v>
      </c>
      <c r="K115" s="15">
        <f t="shared" si="1"/>
        <v>0</v>
      </c>
      <c r="L115" s="4"/>
    </row>
    <row r="116" spans="2:12" ht="16.5" x14ac:dyDescent="0.3">
      <c r="B116" s="10" t="s">
        <v>365</v>
      </c>
      <c r="C116" s="17" t="s">
        <v>62</v>
      </c>
      <c r="D116" s="14" t="s">
        <v>584</v>
      </c>
      <c r="E116" s="12" t="s">
        <v>9</v>
      </c>
      <c r="F116" s="67"/>
      <c r="G116" s="67">
        <v>2</v>
      </c>
      <c r="H116" s="68">
        <v>2</v>
      </c>
      <c r="I116" s="72"/>
      <c r="J116" s="73">
        <v>0</v>
      </c>
      <c r="K116" s="15">
        <f t="shared" si="1"/>
        <v>0</v>
      </c>
      <c r="L116" s="4"/>
    </row>
    <row r="117" spans="2:12" ht="16.5" x14ac:dyDescent="0.3">
      <c r="B117" s="10" t="s">
        <v>366</v>
      </c>
      <c r="C117" s="17" t="s">
        <v>63</v>
      </c>
      <c r="D117" s="14" t="s">
        <v>584</v>
      </c>
      <c r="E117" s="12" t="s">
        <v>9</v>
      </c>
      <c r="F117" s="67"/>
      <c r="G117" s="67">
        <v>1</v>
      </c>
      <c r="H117" s="68">
        <v>1</v>
      </c>
      <c r="I117" s="72"/>
      <c r="J117" s="73">
        <v>0</v>
      </c>
      <c r="K117" s="15">
        <f t="shared" si="1"/>
        <v>0</v>
      </c>
      <c r="L117" s="4"/>
    </row>
    <row r="118" spans="2:12" ht="16.5" x14ac:dyDescent="0.3">
      <c r="B118" s="10" t="s">
        <v>367</v>
      </c>
      <c r="C118" s="17" t="s">
        <v>64</v>
      </c>
      <c r="D118" s="14" t="s">
        <v>584</v>
      </c>
      <c r="E118" s="12" t="s">
        <v>9</v>
      </c>
      <c r="F118" s="67"/>
      <c r="G118" s="67">
        <v>2</v>
      </c>
      <c r="H118" s="68">
        <v>2</v>
      </c>
      <c r="I118" s="72"/>
      <c r="J118" s="73">
        <v>0</v>
      </c>
      <c r="K118" s="15">
        <f t="shared" si="1"/>
        <v>0</v>
      </c>
      <c r="L118" s="4"/>
    </row>
    <row r="119" spans="2:12" ht="16.5" x14ac:dyDescent="0.3">
      <c r="B119" s="10" t="s">
        <v>368</v>
      </c>
      <c r="C119" s="17" t="s">
        <v>65</v>
      </c>
      <c r="D119" s="14" t="s">
        <v>584</v>
      </c>
      <c r="E119" s="12" t="s">
        <v>9</v>
      </c>
      <c r="F119" s="67"/>
      <c r="G119" s="67">
        <v>1</v>
      </c>
      <c r="H119" s="68">
        <v>1</v>
      </c>
      <c r="I119" s="72"/>
      <c r="J119" s="73">
        <v>0</v>
      </c>
      <c r="K119" s="15">
        <f t="shared" si="1"/>
        <v>0</v>
      </c>
      <c r="L119" s="4"/>
    </row>
    <row r="120" spans="2:12" ht="16.5" x14ac:dyDescent="0.3">
      <c r="B120" s="10" t="s">
        <v>369</v>
      </c>
      <c r="C120" s="17" t="s">
        <v>215</v>
      </c>
      <c r="D120" s="12" t="s">
        <v>173</v>
      </c>
      <c r="E120" s="12" t="s">
        <v>9</v>
      </c>
      <c r="F120" s="67"/>
      <c r="G120" s="67">
        <v>1</v>
      </c>
      <c r="H120" s="68">
        <v>1</v>
      </c>
      <c r="I120" s="72"/>
      <c r="J120" s="73">
        <v>0</v>
      </c>
      <c r="K120" s="15">
        <f t="shared" si="1"/>
        <v>0</v>
      </c>
      <c r="L120" s="4"/>
    </row>
    <row r="121" spans="2:12" ht="33" x14ac:dyDescent="0.3">
      <c r="B121" s="10" t="s">
        <v>370</v>
      </c>
      <c r="C121" s="20" t="s">
        <v>473</v>
      </c>
      <c r="D121" s="14" t="s">
        <v>191</v>
      </c>
      <c r="E121" s="12" t="s">
        <v>9</v>
      </c>
      <c r="F121" s="67"/>
      <c r="G121" s="67">
        <v>1</v>
      </c>
      <c r="H121" s="68">
        <v>1</v>
      </c>
      <c r="I121" s="72"/>
      <c r="J121" s="73">
        <v>0</v>
      </c>
      <c r="K121" s="15">
        <f t="shared" si="1"/>
        <v>0</v>
      </c>
      <c r="L121" s="4"/>
    </row>
    <row r="122" spans="2:12" ht="16.5" x14ac:dyDescent="0.3">
      <c r="B122" s="10" t="s">
        <v>371</v>
      </c>
      <c r="C122" s="19" t="s">
        <v>515</v>
      </c>
      <c r="D122" s="14" t="s">
        <v>173</v>
      </c>
      <c r="E122" s="12" t="s">
        <v>9</v>
      </c>
      <c r="F122" s="67"/>
      <c r="G122" s="67">
        <v>3</v>
      </c>
      <c r="H122" s="68">
        <v>3</v>
      </c>
      <c r="I122" s="72"/>
      <c r="J122" s="73">
        <v>0</v>
      </c>
      <c r="K122" s="15">
        <f t="shared" si="1"/>
        <v>0</v>
      </c>
      <c r="L122" s="4"/>
    </row>
    <row r="123" spans="2:12" ht="16.5" x14ac:dyDescent="0.3">
      <c r="B123" s="10" t="s">
        <v>372</v>
      </c>
      <c r="C123" s="17" t="s">
        <v>198</v>
      </c>
      <c r="D123" s="12" t="s">
        <v>173</v>
      </c>
      <c r="E123" s="12" t="s">
        <v>9</v>
      </c>
      <c r="F123" s="67"/>
      <c r="G123" s="67">
        <v>1</v>
      </c>
      <c r="H123" s="68">
        <v>1</v>
      </c>
      <c r="I123" s="72"/>
      <c r="J123" s="73">
        <v>0</v>
      </c>
      <c r="K123" s="15">
        <f t="shared" si="1"/>
        <v>0</v>
      </c>
      <c r="L123" s="4"/>
    </row>
    <row r="124" spans="2:12" ht="16.5" x14ac:dyDescent="0.3">
      <c r="B124" s="10" t="s">
        <v>373</v>
      </c>
      <c r="C124" s="17" t="s">
        <v>197</v>
      </c>
      <c r="D124" s="12" t="s">
        <v>156</v>
      </c>
      <c r="E124" s="12" t="s">
        <v>9</v>
      </c>
      <c r="F124" s="67"/>
      <c r="G124" s="67">
        <v>1</v>
      </c>
      <c r="H124" s="68">
        <v>1</v>
      </c>
      <c r="I124" s="72"/>
      <c r="J124" s="73">
        <v>0</v>
      </c>
      <c r="K124" s="15">
        <f t="shared" si="1"/>
        <v>0</v>
      </c>
      <c r="L124" s="4"/>
    </row>
    <row r="125" spans="2:12" ht="16.5" x14ac:dyDescent="0.3">
      <c r="B125" s="10" t="s">
        <v>374</v>
      </c>
      <c r="C125" s="17" t="s">
        <v>196</v>
      </c>
      <c r="D125" s="12" t="s">
        <v>173</v>
      </c>
      <c r="E125" s="12" t="s">
        <v>9</v>
      </c>
      <c r="F125" s="67"/>
      <c r="G125" s="67">
        <v>1</v>
      </c>
      <c r="H125" s="68">
        <v>1</v>
      </c>
      <c r="I125" s="72"/>
      <c r="J125" s="73">
        <v>0</v>
      </c>
      <c r="K125" s="15">
        <f t="shared" si="1"/>
        <v>0</v>
      </c>
      <c r="L125" s="4"/>
    </row>
    <row r="126" spans="2:12" ht="16.5" x14ac:dyDescent="0.3">
      <c r="B126" s="10" t="s">
        <v>375</v>
      </c>
      <c r="C126" s="17" t="s">
        <v>475</v>
      </c>
      <c r="D126" s="12" t="s">
        <v>183</v>
      </c>
      <c r="E126" s="12" t="s">
        <v>9</v>
      </c>
      <c r="F126" s="67"/>
      <c r="G126" s="67">
        <v>1</v>
      </c>
      <c r="H126" s="68">
        <v>1</v>
      </c>
      <c r="I126" s="72"/>
      <c r="J126" s="73">
        <v>0</v>
      </c>
      <c r="K126" s="15">
        <f t="shared" si="1"/>
        <v>0</v>
      </c>
      <c r="L126" s="4"/>
    </row>
    <row r="127" spans="2:12" ht="16.5" x14ac:dyDescent="0.3">
      <c r="B127" s="10" t="s">
        <v>376</v>
      </c>
      <c r="C127" s="17" t="s">
        <v>474</v>
      </c>
      <c r="D127" s="12" t="s">
        <v>184</v>
      </c>
      <c r="E127" s="12" t="s">
        <v>9</v>
      </c>
      <c r="F127" s="67"/>
      <c r="G127" s="67">
        <v>1</v>
      </c>
      <c r="H127" s="68">
        <v>1</v>
      </c>
      <c r="I127" s="72"/>
      <c r="J127" s="73">
        <v>0</v>
      </c>
      <c r="K127" s="15">
        <f t="shared" si="1"/>
        <v>0</v>
      </c>
      <c r="L127" s="4"/>
    </row>
    <row r="128" spans="2:12" ht="16.5" x14ac:dyDescent="0.3">
      <c r="B128" s="10" t="s">
        <v>377</v>
      </c>
      <c r="C128" s="17" t="s">
        <v>214</v>
      </c>
      <c r="D128" s="12" t="s">
        <v>178</v>
      </c>
      <c r="E128" s="12" t="s">
        <v>9</v>
      </c>
      <c r="F128" s="67"/>
      <c r="G128" s="67">
        <v>1</v>
      </c>
      <c r="H128" s="68">
        <v>1</v>
      </c>
      <c r="I128" s="72"/>
      <c r="J128" s="73">
        <v>0</v>
      </c>
      <c r="K128" s="15">
        <f t="shared" si="1"/>
        <v>0</v>
      </c>
      <c r="L128" s="4"/>
    </row>
    <row r="129" spans="2:12" ht="18" x14ac:dyDescent="0.3">
      <c r="B129" s="10" t="s">
        <v>378</v>
      </c>
      <c r="C129" s="17" t="s">
        <v>560</v>
      </c>
      <c r="D129" s="12" t="s">
        <v>162</v>
      </c>
      <c r="E129" s="12" t="s">
        <v>9</v>
      </c>
      <c r="F129" s="67"/>
      <c r="G129" s="67">
        <v>1</v>
      </c>
      <c r="H129" s="68">
        <v>1</v>
      </c>
      <c r="I129" s="72"/>
      <c r="J129" s="73">
        <v>0</v>
      </c>
      <c r="K129" s="15">
        <f t="shared" si="1"/>
        <v>0</v>
      </c>
      <c r="L129" s="4"/>
    </row>
    <row r="130" spans="2:12" ht="16.5" x14ac:dyDescent="0.3">
      <c r="B130" s="10" t="s">
        <v>379</v>
      </c>
      <c r="C130" s="17" t="s">
        <v>192</v>
      </c>
      <c r="D130" s="12" t="s">
        <v>174</v>
      </c>
      <c r="E130" s="12" t="s">
        <v>9</v>
      </c>
      <c r="F130" s="67"/>
      <c r="G130" s="67">
        <v>1</v>
      </c>
      <c r="H130" s="68">
        <v>1</v>
      </c>
      <c r="I130" s="72"/>
      <c r="J130" s="73">
        <v>0</v>
      </c>
      <c r="K130" s="15">
        <f t="shared" si="1"/>
        <v>0</v>
      </c>
      <c r="L130" s="4"/>
    </row>
    <row r="131" spans="2:12" ht="16.5" x14ac:dyDescent="0.3">
      <c r="B131" s="10" t="s">
        <v>380</v>
      </c>
      <c r="C131" s="17" t="s">
        <v>195</v>
      </c>
      <c r="D131" s="12" t="s">
        <v>174</v>
      </c>
      <c r="E131" s="12" t="s">
        <v>9</v>
      </c>
      <c r="F131" s="67"/>
      <c r="G131" s="67">
        <v>1</v>
      </c>
      <c r="H131" s="68">
        <v>1</v>
      </c>
      <c r="I131" s="72"/>
      <c r="J131" s="73">
        <v>0</v>
      </c>
      <c r="K131" s="15">
        <f t="shared" si="1"/>
        <v>0</v>
      </c>
      <c r="L131" s="4"/>
    </row>
    <row r="132" spans="2:12" ht="16.5" x14ac:dyDescent="0.3">
      <c r="B132" s="10" t="s">
        <v>381</v>
      </c>
      <c r="C132" s="17" t="s">
        <v>194</v>
      </c>
      <c r="D132" s="12" t="s">
        <v>155</v>
      </c>
      <c r="E132" s="12" t="s">
        <v>9</v>
      </c>
      <c r="F132" s="67"/>
      <c r="G132" s="67">
        <v>1</v>
      </c>
      <c r="H132" s="68">
        <v>1</v>
      </c>
      <c r="I132" s="72"/>
      <c r="J132" s="73">
        <v>0</v>
      </c>
      <c r="K132" s="15">
        <f t="shared" si="1"/>
        <v>0</v>
      </c>
      <c r="L132" s="4"/>
    </row>
    <row r="133" spans="2:12" ht="16.5" x14ac:dyDescent="0.3">
      <c r="B133" s="10" t="s">
        <v>382</v>
      </c>
      <c r="C133" s="17" t="s">
        <v>193</v>
      </c>
      <c r="D133" s="12" t="s">
        <v>162</v>
      </c>
      <c r="E133" s="12" t="s">
        <v>9</v>
      </c>
      <c r="F133" s="67"/>
      <c r="G133" s="67">
        <v>1</v>
      </c>
      <c r="H133" s="68">
        <v>1</v>
      </c>
      <c r="I133" s="72"/>
      <c r="J133" s="73">
        <v>0</v>
      </c>
      <c r="K133" s="15">
        <f t="shared" si="1"/>
        <v>0</v>
      </c>
      <c r="L133" s="4"/>
    </row>
    <row r="134" spans="2:12" ht="16.5" x14ac:dyDescent="0.3">
      <c r="B134" s="10" t="s">
        <v>383</v>
      </c>
      <c r="C134" s="17" t="s">
        <v>199</v>
      </c>
      <c r="D134" s="12" t="s">
        <v>175</v>
      </c>
      <c r="E134" s="12" t="s">
        <v>9</v>
      </c>
      <c r="F134" s="67"/>
      <c r="G134" s="67">
        <v>1</v>
      </c>
      <c r="H134" s="68">
        <v>1</v>
      </c>
      <c r="I134" s="72"/>
      <c r="J134" s="73">
        <v>0</v>
      </c>
      <c r="K134" s="15">
        <f t="shared" si="1"/>
        <v>0</v>
      </c>
      <c r="L134" s="4"/>
    </row>
    <row r="135" spans="2:12" ht="16.5" x14ac:dyDescent="0.3">
      <c r="B135" s="10" t="s">
        <v>384</v>
      </c>
      <c r="C135" s="17" t="s">
        <v>217</v>
      </c>
      <c r="D135" s="12" t="s">
        <v>175</v>
      </c>
      <c r="E135" s="12" t="s">
        <v>9</v>
      </c>
      <c r="F135" s="67"/>
      <c r="G135" s="67">
        <v>1</v>
      </c>
      <c r="H135" s="68">
        <v>1</v>
      </c>
      <c r="I135" s="72"/>
      <c r="J135" s="73">
        <v>0</v>
      </c>
      <c r="K135" s="15">
        <f t="shared" ref="K135:K198" si="2">H135*J135</f>
        <v>0</v>
      </c>
      <c r="L135" s="4"/>
    </row>
    <row r="136" spans="2:12" ht="16.5" x14ac:dyDescent="0.3">
      <c r="B136" s="10" t="s">
        <v>385</v>
      </c>
      <c r="C136" s="17" t="s">
        <v>216</v>
      </c>
      <c r="D136" s="12" t="s">
        <v>159</v>
      </c>
      <c r="E136" s="12" t="s">
        <v>9</v>
      </c>
      <c r="F136" s="67"/>
      <c r="G136" s="67">
        <v>1</v>
      </c>
      <c r="H136" s="68">
        <v>1</v>
      </c>
      <c r="I136" s="72"/>
      <c r="J136" s="73">
        <v>0</v>
      </c>
      <c r="K136" s="15">
        <f t="shared" si="2"/>
        <v>0</v>
      </c>
      <c r="L136" s="4"/>
    </row>
    <row r="137" spans="2:12" ht="16.5" x14ac:dyDescent="0.3">
      <c r="B137" s="10" t="s">
        <v>386</v>
      </c>
      <c r="C137" s="19" t="s">
        <v>218</v>
      </c>
      <c r="D137" s="12" t="s">
        <v>174</v>
      </c>
      <c r="E137" s="12" t="s">
        <v>9</v>
      </c>
      <c r="F137" s="67"/>
      <c r="G137" s="67">
        <v>1</v>
      </c>
      <c r="H137" s="68">
        <v>1</v>
      </c>
      <c r="I137" s="72"/>
      <c r="J137" s="73">
        <v>0</v>
      </c>
      <c r="K137" s="15">
        <f t="shared" si="2"/>
        <v>0</v>
      </c>
      <c r="L137" s="4"/>
    </row>
    <row r="138" spans="2:12" ht="16.5" x14ac:dyDescent="0.3">
      <c r="B138" s="10" t="s">
        <v>387</v>
      </c>
      <c r="C138" s="17" t="s">
        <v>219</v>
      </c>
      <c r="D138" s="12" t="s">
        <v>200</v>
      </c>
      <c r="E138" s="12" t="s">
        <v>9</v>
      </c>
      <c r="F138" s="67"/>
      <c r="G138" s="67">
        <v>1</v>
      </c>
      <c r="H138" s="68">
        <v>1</v>
      </c>
      <c r="I138" s="72"/>
      <c r="J138" s="73">
        <v>0</v>
      </c>
      <c r="K138" s="15">
        <f t="shared" si="2"/>
        <v>0</v>
      </c>
      <c r="L138" s="4"/>
    </row>
    <row r="139" spans="2:12" ht="16.5" x14ac:dyDescent="0.3">
      <c r="B139" s="10" t="s">
        <v>388</v>
      </c>
      <c r="C139" s="11" t="s">
        <v>220</v>
      </c>
      <c r="D139" s="12" t="s">
        <v>174</v>
      </c>
      <c r="E139" s="12" t="s">
        <v>9</v>
      </c>
      <c r="F139" s="67"/>
      <c r="G139" s="67">
        <v>1</v>
      </c>
      <c r="H139" s="68">
        <v>1</v>
      </c>
      <c r="I139" s="72"/>
      <c r="J139" s="73">
        <v>0</v>
      </c>
      <c r="K139" s="15">
        <f t="shared" si="2"/>
        <v>0</v>
      </c>
      <c r="L139" s="4"/>
    </row>
    <row r="140" spans="2:12" ht="16.5" x14ac:dyDescent="0.3">
      <c r="B140" s="10" t="s">
        <v>389</v>
      </c>
      <c r="C140" s="17" t="s">
        <v>221</v>
      </c>
      <c r="D140" s="12" t="s">
        <v>174</v>
      </c>
      <c r="E140" s="12" t="s">
        <v>9</v>
      </c>
      <c r="F140" s="67"/>
      <c r="G140" s="67">
        <v>1</v>
      </c>
      <c r="H140" s="68">
        <v>1</v>
      </c>
      <c r="I140" s="72"/>
      <c r="J140" s="73">
        <v>0</v>
      </c>
      <c r="K140" s="15">
        <f t="shared" si="2"/>
        <v>0</v>
      </c>
      <c r="L140" s="4"/>
    </row>
    <row r="141" spans="2:12" ht="16.5" x14ac:dyDescent="0.3">
      <c r="B141" s="10" t="s">
        <v>390</v>
      </c>
      <c r="C141" s="17" t="s">
        <v>222</v>
      </c>
      <c r="D141" s="12" t="s">
        <v>175</v>
      </c>
      <c r="E141" s="12" t="s">
        <v>9</v>
      </c>
      <c r="F141" s="67"/>
      <c r="G141" s="67">
        <v>1</v>
      </c>
      <c r="H141" s="68">
        <v>1</v>
      </c>
      <c r="I141" s="72"/>
      <c r="J141" s="73">
        <v>0</v>
      </c>
      <c r="K141" s="15">
        <f t="shared" si="2"/>
        <v>0</v>
      </c>
      <c r="L141" s="4"/>
    </row>
    <row r="142" spans="2:12" ht="16.5" x14ac:dyDescent="0.3">
      <c r="B142" s="10" t="s">
        <v>391</v>
      </c>
      <c r="C142" s="17" t="s">
        <v>223</v>
      </c>
      <c r="D142" s="12" t="s">
        <v>173</v>
      </c>
      <c r="E142" s="12" t="s">
        <v>9</v>
      </c>
      <c r="F142" s="67"/>
      <c r="G142" s="67">
        <v>1</v>
      </c>
      <c r="H142" s="68">
        <v>1</v>
      </c>
      <c r="I142" s="72"/>
      <c r="J142" s="73">
        <v>0</v>
      </c>
      <c r="K142" s="15">
        <f t="shared" si="2"/>
        <v>0</v>
      </c>
      <c r="L142" s="4"/>
    </row>
    <row r="143" spans="2:12" ht="16.5" x14ac:dyDescent="0.3">
      <c r="B143" s="10" t="s">
        <v>392</v>
      </c>
      <c r="C143" s="17" t="s">
        <v>224</v>
      </c>
      <c r="D143" s="12" t="s">
        <v>175</v>
      </c>
      <c r="E143" s="12" t="s">
        <v>9</v>
      </c>
      <c r="F143" s="67"/>
      <c r="G143" s="67">
        <v>1</v>
      </c>
      <c r="H143" s="68">
        <v>1</v>
      </c>
      <c r="I143" s="72"/>
      <c r="J143" s="73">
        <v>0</v>
      </c>
      <c r="K143" s="15">
        <f t="shared" si="2"/>
        <v>0</v>
      </c>
      <c r="L143" s="4"/>
    </row>
    <row r="144" spans="2:12" ht="16.5" x14ac:dyDescent="0.3">
      <c r="B144" s="10" t="s">
        <v>393</v>
      </c>
      <c r="C144" s="17" t="s">
        <v>225</v>
      </c>
      <c r="D144" s="12" t="s">
        <v>174</v>
      </c>
      <c r="E144" s="12" t="s">
        <v>9</v>
      </c>
      <c r="F144" s="67"/>
      <c r="G144" s="67">
        <v>1</v>
      </c>
      <c r="H144" s="68">
        <v>1</v>
      </c>
      <c r="I144" s="72"/>
      <c r="J144" s="73">
        <v>0</v>
      </c>
      <c r="K144" s="15">
        <f t="shared" si="2"/>
        <v>0</v>
      </c>
      <c r="L144" s="4"/>
    </row>
    <row r="145" spans="2:12" ht="16.5" x14ac:dyDescent="0.3">
      <c r="B145" s="10" t="s">
        <v>394</v>
      </c>
      <c r="C145" s="17" t="s">
        <v>226</v>
      </c>
      <c r="D145" s="12" t="s">
        <v>171</v>
      </c>
      <c r="E145" s="12" t="s">
        <v>9</v>
      </c>
      <c r="F145" s="67"/>
      <c r="G145" s="67">
        <v>1</v>
      </c>
      <c r="H145" s="68">
        <v>1</v>
      </c>
      <c r="I145" s="72"/>
      <c r="J145" s="73">
        <v>0</v>
      </c>
      <c r="K145" s="15">
        <f t="shared" si="2"/>
        <v>0</v>
      </c>
      <c r="L145" s="4"/>
    </row>
    <row r="146" spans="2:12" ht="16.5" x14ac:dyDescent="0.3">
      <c r="B146" s="10" t="s">
        <v>395</v>
      </c>
      <c r="C146" s="19" t="s">
        <v>227</v>
      </c>
      <c r="D146" s="12" t="s">
        <v>175</v>
      </c>
      <c r="E146" s="12" t="s">
        <v>9</v>
      </c>
      <c r="F146" s="67"/>
      <c r="G146" s="67">
        <v>1</v>
      </c>
      <c r="H146" s="68">
        <v>1</v>
      </c>
      <c r="I146" s="72"/>
      <c r="J146" s="73">
        <v>0</v>
      </c>
      <c r="K146" s="15">
        <f t="shared" si="2"/>
        <v>0</v>
      </c>
      <c r="L146" s="4"/>
    </row>
    <row r="147" spans="2:12" ht="16.5" x14ac:dyDescent="0.3">
      <c r="B147" s="10" t="s">
        <v>396</v>
      </c>
      <c r="C147" s="17" t="s">
        <v>228</v>
      </c>
      <c r="D147" s="12" t="s">
        <v>175</v>
      </c>
      <c r="E147" s="12" t="s">
        <v>9</v>
      </c>
      <c r="F147" s="67"/>
      <c r="G147" s="67">
        <v>1</v>
      </c>
      <c r="H147" s="68">
        <v>1</v>
      </c>
      <c r="I147" s="72"/>
      <c r="J147" s="73">
        <v>0</v>
      </c>
      <c r="K147" s="15">
        <f t="shared" si="2"/>
        <v>0</v>
      </c>
      <c r="L147" s="4"/>
    </row>
    <row r="148" spans="2:12" ht="16.5" x14ac:dyDescent="0.3">
      <c r="B148" s="10" t="s">
        <v>397</v>
      </c>
      <c r="C148" s="17" t="s">
        <v>229</v>
      </c>
      <c r="D148" s="12" t="s">
        <v>173</v>
      </c>
      <c r="E148" s="12" t="s">
        <v>9</v>
      </c>
      <c r="F148" s="67"/>
      <c r="G148" s="67">
        <v>1</v>
      </c>
      <c r="H148" s="68">
        <v>1</v>
      </c>
      <c r="I148" s="72"/>
      <c r="J148" s="73">
        <v>0</v>
      </c>
      <c r="K148" s="15">
        <f t="shared" si="2"/>
        <v>0</v>
      </c>
      <c r="L148" s="4"/>
    </row>
    <row r="149" spans="2:12" ht="16.5" x14ac:dyDescent="0.3">
      <c r="B149" s="10" t="s">
        <v>398</v>
      </c>
      <c r="C149" s="17" t="s">
        <v>230</v>
      </c>
      <c r="D149" s="12" t="s">
        <v>175</v>
      </c>
      <c r="E149" s="12" t="s">
        <v>9</v>
      </c>
      <c r="F149" s="67"/>
      <c r="G149" s="67">
        <v>1</v>
      </c>
      <c r="H149" s="68">
        <v>1</v>
      </c>
      <c r="I149" s="72"/>
      <c r="J149" s="73">
        <v>0</v>
      </c>
      <c r="K149" s="15">
        <f t="shared" si="2"/>
        <v>0</v>
      </c>
      <c r="L149" s="4"/>
    </row>
    <row r="150" spans="2:12" ht="16.5" x14ac:dyDescent="0.3">
      <c r="B150" s="10" t="s">
        <v>399</v>
      </c>
      <c r="C150" s="17" t="s">
        <v>231</v>
      </c>
      <c r="D150" s="12" t="s">
        <v>175</v>
      </c>
      <c r="E150" s="12" t="s">
        <v>9</v>
      </c>
      <c r="F150" s="67"/>
      <c r="G150" s="67">
        <v>1</v>
      </c>
      <c r="H150" s="68">
        <v>1</v>
      </c>
      <c r="I150" s="72"/>
      <c r="J150" s="73">
        <v>0</v>
      </c>
      <c r="K150" s="15">
        <f t="shared" si="2"/>
        <v>0</v>
      </c>
      <c r="L150" s="4"/>
    </row>
    <row r="151" spans="2:12" ht="16.5" x14ac:dyDescent="0.3">
      <c r="B151" s="10" t="s">
        <v>400</v>
      </c>
      <c r="C151" s="19" t="s">
        <v>232</v>
      </c>
      <c r="D151" s="12" t="s">
        <v>175</v>
      </c>
      <c r="E151" s="12" t="s">
        <v>9</v>
      </c>
      <c r="F151" s="67"/>
      <c r="G151" s="67">
        <v>1</v>
      </c>
      <c r="H151" s="68">
        <v>1</v>
      </c>
      <c r="I151" s="72"/>
      <c r="J151" s="73">
        <v>0</v>
      </c>
      <c r="K151" s="15">
        <f t="shared" si="2"/>
        <v>0</v>
      </c>
      <c r="L151" s="4"/>
    </row>
    <row r="152" spans="2:12" ht="16.5" x14ac:dyDescent="0.3">
      <c r="B152" s="10" t="s">
        <v>401</v>
      </c>
      <c r="C152" s="17" t="s">
        <v>233</v>
      </c>
      <c r="D152" s="12" t="s">
        <v>175</v>
      </c>
      <c r="E152" s="12" t="s">
        <v>9</v>
      </c>
      <c r="F152" s="67"/>
      <c r="G152" s="67">
        <v>1</v>
      </c>
      <c r="H152" s="68">
        <v>1</v>
      </c>
      <c r="I152" s="72"/>
      <c r="J152" s="73">
        <v>0</v>
      </c>
      <c r="K152" s="15">
        <f t="shared" si="2"/>
        <v>0</v>
      </c>
      <c r="L152" s="4"/>
    </row>
    <row r="153" spans="2:12" ht="16.5" x14ac:dyDescent="0.3">
      <c r="B153" s="10" t="s">
        <v>402</v>
      </c>
      <c r="C153" s="19" t="s">
        <v>234</v>
      </c>
      <c r="D153" s="12" t="s">
        <v>173</v>
      </c>
      <c r="E153" s="12" t="s">
        <v>9</v>
      </c>
      <c r="F153" s="67"/>
      <c r="G153" s="67">
        <v>1</v>
      </c>
      <c r="H153" s="68">
        <v>1</v>
      </c>
      <c r="I153" s="72"/>
      <c r="J153" s="73">
        <v>0</v>
      </c>
      <c r="K153" s="15">
        <f t="shared" si="2"/>
        <v>0</v>
      </c>
      <c r="L153" s="4"/>
    </row>
    <row r="154" spans="2:12" ht="16.5" x14ac:dyDescent="0.3">
      <c r="B154" s="10" t="s">
        <v>403</v>
      </c>
      <c r="C154" s="17" t="s">
        <v>235</v>
      </c>
      <c r="D154" s="12" t="s">
        <v>159</v>
      </c>
      <c r="E154" s="12" t="s">
        <v>9</v>
      </c>
      <c r="F154" s="67"/>
      <c r="G154" s="67">
        <v>1</v>
      </c>
      <c r="H154" s="68">
        <v>1</v>
      </c>
      <c r="I154" s="72"/>
      <c r="J154" s="73">
        <v>0</v>
      </c>
      <c r="K154" s="15">
        <f t="shared" si="2"/>
        <v>0</v>
      </c>
      <c r="L154" s="4"/>
    </row>
    <row r="155" spans="2:12" ht="16.5" x14ac:dyDescent="0.3">
      <c r="B155" s="10" t="s">
        <v>404</v>
      </c>
      <c r="C155" s="17" t="s">
        <v>158</v>
      </c>
      <c r="D155" s="12" t="s">
        <v>159</v>
      </c>
      <c r="E155" s="12" t="s">
        <v>9</v>
      </c>
      <c r="F155" s="67"/>
      <c r="G155" s="67">
        <v>1</v>
      </c>
      <c r="H155" s="68">
        <v>1</v>
      </c>
      <c r="I155" s="72"/>
      <c r="J155" s="73">
        <v>0</v>
      </c>
      <c r="K155" s="15">
        <f t="shared" si="2"/>
        <v>0</v>
      </c>
      <c r="L155" s="4"/>
    </row>
    <row r="156" spans="2:12" ht="16.5" x14ac:dyDescent="0.3">
      <c r="B156" s="10" t="s">
        <v>405</v>
      </c>
      <c r="C156" s="17" t="s">
        <v>66</v>
      </c>
      <c r="D156" s="12" t="s">
        <v>201</v>
      </c>
      <c r="E156" s="12" t="s">
        <v>9</v>
      </c>
      <c r="F156" s="67"/>
      <c r="G156" s="67">
        <v>1</v>
      </c>
      <c r="H156" s="68">
        <v>1</v>
      </c>
      <c r="I156" s="72"/>
      <c r="J156" s="73">
        <v>0</v>
      </c>
      <c r="K156" s="15">
        <f t="shared" si="2"/>
        <v>0</v>
      </c>
      <c r="L156" s="4"/>
    </row>
    <row r="157" spans="2:12" ht="16.5" x14ac:dyDescent="0.3">
      <c r="B157" s="10" t="s">
        <v>406</v>
      </c>
      <c r="C157" s="17" t="s">
        <v>211</v>
      </c>
      <c r="D157" s="12" t="s">
        <v>175</v>
      </c>
      <c r="E157" s="12" t="s">
        <v>9</v>
      </c>
      <c r="F157" s="67"/>
      <c r="G157" s="67">
        <v>1</v>
      </c>
      <c r="H157" s="68">
        <v>1</v>
      </c>
      <c r="I157" s="72"/>
      <c r="J157" s="73">
        <v>0</v>
      </c>
      <c r="K157" s="15">
        <f t="shared" si="2"/>
        <v>0</v>
      </c>
      <c r="L157" s="4"/>
    </row>
    <row r="158" spans="2:12" ht="16.5" x14ac:dyDescent="0.3">
      <c r="B158" s="10" t="s">
        <v>407</v>
      </c>
      <c r="C158" s="17" t="s">
        <v>210</v>
      </c>
      <c r="D158" s="12" t="s">
        <v>175</v>
      </c>
      <c r="E158" s="12" t="s">
        <v>9</v>
      </c>
      <c r="F158" s="67"/>
      <c r="G158" s="67">
        <v>1</v>
      </c>
      <c r="H158" s="68">
        <v>1</v>
      </c>
      <c r="I158" s="72"/>
      <c r="J158" s="73">
        <v>0</v>
      </c>
      <c r="K158" s="15">
        <f t="shared" si="2"/>
        <v>0</v>
      </c>
      <c r="L158" s="4"/>
    </row>
    <row r="159" spans="2:12" ht="16.5" x14ac:dyDescent="0.3">
      <c r="B159" s="10" t="s">
        <v>408</v>
      </c>
      <c r="C159" s="17" t="s">
        <v>209</v>
      </c>
      <c r="D159" s="12" t="s">
        <v>156</v>
      </c>
      <c r="E159" s="12" t="s">
        <v>9</v>
      </c>
      <c r="F159" s="67"/>
      <c r="G159" s="67">
        <v>1</v>
      </c>
      <c r="H159" s="68">
        <v>1</v>
      </c>
      <c r="I159" s="72"/>
      <c r="J159" s="73">
        <v>0</v>
      </c>
      <c r="K159" s="15">
        <f t="shared" si="2"/>
        <v>0</v>
      </c>
      <c r="L159" s="4"/>
    </row>
    <row r="160" spans="2:12" ht="16.5" x14ac:dyDescent="0.3">
      <c r="B160" s="10" t="s">
        <v>409</v>
      </c>
      <c r="C160" s="17" t="s">
        <v>208</v>
      </c>
      <c r="D160" s="12" t="s">
        <v>157</v>
      </c>
      <c r="E160" s="12" t="s">
        <v>9</v>
      </c>
      <c r="F160" s="67"/>
      <c r="G160" s="67">
        <v>1</v>
      </c>
      <c r="H160" s="68">
        <v>1</v>
      </c>
      <c r="I160" s="72"/>
      <c r="J160" s="73">
        <v>0</v>
      </c>
      <c r="K160" s="15">
        <f t="shared" si="2"/>
        <v>0</v>
      </c>
      <c r="L160" s="4"/>
    </row>
    <row r="161" spans="2:12" ht="16.5" x14ac:dyDescent="0.3">
      <c r="B161" s="10" t="s">
        <v>410</v>
      </c>
      <c r="C161" s="17" t="s">
        <v>207</v>
      </c>
      <c r="D161" s="12" t="s">
        <v>202</v>
      </c>
      <c r="E161" s="12" t="s">
        <v>9</v>
      </c>
      <c r="F161" s="67"/>
      <c r="G161" s="67">
        <v>1</v>
      </c>
      <c r="H161" s="68">
        <v>1</v>
      </c>
      <c r="I161" s="72"/>
      <c r="J161" s="73">
        <v>0</v>
      </c>
      <c r="K161" s="15">
        <f t="shared" si="2"/>
        <v>0</v>
      </c>
      <c r="L161" s="4"/>
    </row>
    <row r="162" spans="2:12" ht="16.5" x14ac:dyDescent="0.3">
      <c r="B162" s="10" t="s">
        <v>411</v>
      </c>
      <c r="C162" s="19" t="s">
        <v>206</v>
      </c>
      <c r="D162" s="12" t="s">
        <v>203</v>
      </c>
      <c r="E162" s="12" t="s">
        <v>9</v>
      </c>
      <c r="F162" s="67"/>
      <c r="G162" s="67">
        <v>1</v>
      </c>
      <c r="H162" s="68">
        <v>1</v>
      </c>
      <c r="I162" s="72"/>
      <c r="J162" s="73">
        <v>0</v>
      </c>
      <c r="K162" s="15">
        <f t="shared" si="2"/>
        <v>0</v>
      </c>
      <c r="L162" s="4"/>
    </row>
    <row r="163" spans="2:12" ht="16.5" x14ac:dyDescent="0.3">
      <c r="B163" s="10" t="s">
        <v>412</v>
      </c>
      <c r="C163" s="17" t="s">
        <v>205</v>
      </c>
      <c r="D163" s="12" t="s">
        <v>157</v>
      </c>
      <c r="E163" s="12" t="s">
        <v>9</v>
      </c>
      <c r="F163" s="67"/>
      <c r="G163" s="67">
        <v>1</v>
      </c>
      <c r="H163" s="68">
        <v>1</v>
      </c>
      <c r="I163" s="72"/>
      <c r="J163" s="73">
        <v>0</v>
      </c>
      <c r="K163" s="15">
        <f t="shared" si="2"/>
        <v>0</v>
      </c>
      <c r="L163" s="4"/>
    </row>
    <row r="164" spans="2:12" ht="16.5" customHeight="1" x14ac:dyDescent="0.3">
      <c r="B164" s="10" t="s">
        <v>413</v>
      </c>
      <c r="C164" s="17" t="s">
        <v>237</v>
      </c>
      <c r="D164" s="14" t="s">
        <v>182</v>
      </c>
      <c r="E164" s="12" t="s">
        <v>9</v>
      </c>
      <c r="F164" s="67"/>
      <c r="G164" s="67">
        <v>1</v>
      </c>
      <c r="H164" s="68">
        <v>1</v>
      </c>
      <c r="I164" s="72"/>
      <c r="J164" s="73">
        <v>0</v>
      </c>
      <c r="K164" s="15">
        <f t="shared" si="2"/>
        <v>0</v>
      </c>
      <c r="L164" s="4"/>
    </row>
    <row r="165" spans="2:12" ht="18" customHeight="1" x14ac:dyDescent="0.3">
      <c r="B165" s="10" t="s">
        <v>414</v>
      </c>
      <c r="C165" s="19" t="s">
        <v>236</v>
      </c>
      <c r="D165" s="14" t="s">
        <v>162</v>
      </c>
      <c r="E165" s="12" t="s">
        <v>9</v>
      </c>
      <c r="F165" s="67"/>
      <c r="G165" s="67">
        <v>1</v>
      </c>
      <c r="H165" s="68">
        <v>1</v>
      </c>
      <c r="I165" s="72"/>
      <c r="J165" s="73">
        <v>0</v>
      </c>
      <c r="K165" s="15">
        <f t="shared" si="2"/>
        <v>0</v>
      </c>
      <c r="L165" s="4"/>
    </row>
    <row r="166" spans="2:12" ht="18" customHeight="1" x14ac:dyDescent="0.3">
      <c r="B166" s="10" t="s">
        <v>415</v>
      </c>
      <c r="C166" s="17" t="s">
        <v>238</v>
      </c>
      <c r="D166" s="14" t="s">
        <v>162</v>
      </c>
      <c r="E166" s="12" t="s">
        <v>9</v>
      </c>
      <c r="F166" s="67"/>
      <c r="G166" s="67">
        <v>1</v>
      </c>
      <c r="H166" s="68">
        <v>1</v>
      </c>
      <c r="I166" s="72"/>
      <c r="J166" s="73">
        <v>0</v>
      </c>
      <c r="K166" s="15">
        <f t="shared" si="2"/>
        <v>0</v>
      </c>
      <c r="L166" s="4"/>
    </row>
    <row r="167" spans="2:12" ht="16.5" x14ac:dyDescent="0.3">
      <c r="B167" s="10" t="s">
        <v>416</v>
      </c>
      <c r="C167" s="17" t="s">
        <v>239</v>
      </c>
      <c r="D167" s="12" t="s">
        <v>175</v>
      </c>
      <c r="E167" s="12" t="s">
        <v>9</v>
      </c>
      <c r="F167" s="67"/>
      <c r="G167" s="67">
        <v>1</v>
      </c>
      <c r="H167" s="68">
        <v>1</v>
      </c>
      <c r="I167" s="72"/>
      <c r="J167" s="73">
        <v>0</v>
      </c>
      <c r="K167" s="15">
        <f t="shared" si="2"/>
        <v>0</v>
      </c>
      <c r="L167" s="4"/>
    </row>
    <row r="168" spans="2:12" ht="16.5" x14ac:dyDescent="0.3">
      <c r="B168" s="10" t="s">
        <v>417</v>
      </c>
      <c r="C168" s="17" t="s">
        <v>240</v>
      </c>
      <c r="D168" s="12" t="s">
        <v>173</v>
      </c>
      <c r="E168" s="12" t="s">
        <v>9</v>
      </c>
      <c r="F168" s="67"/>
      <c r="G168" s="67">
        <v>1</v>
      </c>
      <c r="H168" s="68">
        <v>1</v>
      </c>
      <c r="I168" s="72"/>
      <c r="J168" s="73">
        <v>0</v>
      </c>
      <c r="K168" s="15">
        <f t="shared" si="2"/>
        <v>0</v>
      </c>
      <c r="L168" s="4"/>
    </row>
    <row r="169" spans="2:12" ht="16.5" x14ac:dyDescent="0.3">
      <c r="B169" s="10" t="s">
        <v>418</v>
      </c>
      <c r="C169" s="17" t="s">
        <v>241</v>
      </c>
      <c r="D169" s="12" t="s">
        <v>173</v>
      </c>
      <c r="E169" s="12" t="s">
        <v>9</v>
      </c>
      <c r="F169" s="67"/>
      <c r="G169" s="67">
        <v>1</v>
      </c>
      <c r="H169" s="68">
        <v>1</v>
      </c>
      <c r="I169" s="72"/>
      <c r="J169" s="73">
        <v>0</v>
      </c>
      <c r="K169" s="15">
        <f t="shared" si="2"/>
        <v>0</v>
      </c>
      <c r="L169" s="4"/>
    </row>
    <row r="170" spans="2:12" ht="16.5" x14ac:dyDescent="0.3">
      <c r="B170" s="10" t="s">
        <v>419</v>
      </c>
      <c r="C170" s="17" t="s">
        <v>242</v>
      </c>
      <c r="D170" s="12" t="s">
        <v>212</v>
      </c>
      <c r="E170" s="12" t="s">
        <v>9</v>
      </c>
      <c r="F170" s="67"/>
      <c r="G170" s="67">
        <v>1</v>
      </c>
      <c r="H170" s="68">
        <v>1</v>
      </c>
      <c r="I170" s="72"/>
      <c r="J170" s="73">
        <v>0</v>
      </c>
      <c r="K170" s="15">
        <f t="shared" si="2"/>
        <v>0</v>
      </c>
      <c r="L170" s="4"/>
    </row>
    <row r="171" spans="2:12" ht="16.5" x14ac:dyDescent="0.3">
      <c r="B171" s="10" t="s">
        <v>420</v>
      </c>
      <c r="C171" s="19" t="s">
        <v>243</v>
      </c>
      <c r="D171" s="12" t="s">
        <v>212</v>
      </c>
      <c r="E171" s="12" t="s">
        <v>9</v>
      </c>
      <c r="F171" s="67"/>
      <c r="G171" s="67">
        <v>1</v>
      </c>
      <c r="H171" s="68">
        <v>1</v>
      </c>
      <c r="I171" s="72"/>
      <c r="J171" s="73">
        <v>0</v>
      </c>
      <c r="K171" s="15">
        <f t="shared" si="2"/>
        <v>0</v>
      </c>
      <c r="L171" s="4"/>
    </row>
    <row r="172" spans="2:12" ht="16.5" x14ac:dyDescent="0.3">
      <c r="B172" s="10" t="s">
        <v>421</v>
      </c>
      <c r="C172" s="19" t="s">
        <v>244</v>
      </c>
      <c r="D172" s="12" t="s">
        <v>173</v>
      </c>
      <c r="E172" s="12" t="s">
        <v>9</v>
      </c>
      <c r="F172" s="67"/>
      <c r="G172" s="67">
        <v>1</v>
      </c>
      <c r="H172" s="68">
        <v>1</v>
      </c>
      <c r="I172" s="72"/>
      <c r="J172" s="73">
        <v>0</v>
      </c>
      <c r="K172" s="15">
        <f t="shared" si="2"/>
        <v>0</v>
      </c>
      <c r="L172" s="4"/>
    </row>
    <row r="173" spans="2:12" ht="16.5" x14ac:dyDescent="0.3">
      <c r="B173" s="10" t="s">
        <v>422</v>
      </c>
      <c r="C173" s="17" t="s">
        <v>245</v>
      </c>
      <c r="D173" s="12" t="s">
        <v>162</v>
      </c>
      <c r="E173" s="12" t="s">
        <v>9</v>
      </c>
      <c r="F173" s="67"/>
      <c r="G173" s="67">
        <v>1</v>
      </c>
      <c r="H173" s="68">
        <v>1</v>
      </c>
      <c r="I173" s="72"/>
      <c r="J173" s="73">
        <v>0</v>
      </c>
      <c r="K173" s="15">
        <f t="shared" si="2"/>
        <v>0</v>
      </c>
      <c r="L173" s="4"/>
    </row>
    <row r="174" spans="2:12" ht="16.5" x14ac:dyDescent="0.3">
      <c r="B174" s="10" t="s">
        <v>423</v>
      </c>
      <c r="C174" s="17" t="s">
        <v>246</v>
      </c>
      <c r="D174" s="12" t="s">
        <v>173</v>
      </c>
      <c r="E174" s="12" t="s">
        <v>9</v>
      </c>
      <c r="F174" s="67"/>
      <c r="G174" s="67">
        <v>1</v>
      </c>
      <c r="H174" s="68">
        <v>1</v>
      </c>
      <c r="I174" s="72"/>
      <c r="J174" s="73">
        <v>0</v>
      </c>
      <c r="K174" s="15">
        <f t="shared" si="2"/>
        <v>0</v>
      </c>
      <c r="L174" s="4"/>
    </row>
    <row r="175" spans="2:12" ht="16.5" x14ac:dyDescent="0.3">
      <c r="B175" s="10" t="s">
        <v>424</v>
      </c>
      <c r="C175" s="19" t="s">
        <v>247</v>
      </c>
      <c r="D175" s="12" t="s">
        <v>159</v>
      </c>
      <c r="E175" s="12" t="s">
        <v>9</v>
      </c>
      <c r="F175" s="67"/>
      <c r="G175" s="67">
        <v>1</v>
      </c>
      <c r="H175" s="68">
        <v>1</v>
      </c>
      <c r="I175" s="72"/>
      <c r="J175" s="73">
        <v>0</v>
      </c>
      <c r="K175" s="15">
        <f t="shared" si="2"/>
        <v>0</v>
      </c>
      <c r="L175" s="4"/>
    </row>
    <row r="176" spans="2:12" ht="16.5" x14ac:dyDescent="0.3">
      <c r="B176" s="10" t="s">
        <v>425</v>
      </c>
      <c r="C176" s="19" t="s">
        <v>248</v>
      </c>
      <c r="D176" s="12" t="s">
        <v>174</v>
      </c>
      <c r="E176" s="12" t="s">
        <v>9</v>
      </c>
      <c r="F176" s="67"/>
      <c r="G176" s="67">
        <v>1</v>
      </c>
      <c r="H176" s="68">
        <v>1</v>
      </c>
      <c r="I176" s="72"/>
      <c r="J176" s="73">
        <v>0</v>
      </c>
      <c r="K176" s="15">
        <f t="shared" si="2"/>
        <v>0</v>
      </c>
      <c r="L176" s="4"/>
    </row>
    <row r="177" spans="2:12" ht="16.5" x14ac:dyDescent="0.3">
      <c r="B177" s="10" t="s">
        <v>426</v>
      </c>
      <c r="C177" s="17" t="s">
        <v>249</v>
      </c>
      <c r="D177" s="12" t="s">
        <v>173</v>
      </c>
      <c r="E177" s="12" t="s">
        <v>9</v>
      </c>
      <c r="F177" s="67"/>
      <c r="G177" s="67">
        <v>1</v>
      </c>
      <c r="H177" s="68">
        <v>1</v>
      </c>
      <c r="I177" s="72"/>
      <c r="J177" s="73">
        <v>0</v>
      </c>
      <c r="K177" s="15">
        <f t="shared" si="2"/>
        <v>0</v>
      </c>
      <c r="L177" s="4"/>
    </row>
    <row r="178" spans="2:12" ht="16.5" x14ac:dyDescent="0.3">
      <c r="B178" s="10" t="s">
        <v>427</v>
      </c>
      <c r="C178" s="17" t="s">
        <v>250</v>
      </c>
      <c r="D178" s="12" t="s">
        <v>173</v>
      </c>
      <c r="E178" s="12" t="s">
        <v>9</v>
      </c>
      <c r="F178" s="67"/>
      <c r="G178" s="67">
        <v>1</v>
      </c>
      <c r="H178" s="68">
        <v>1</v>
      </c>
      <c r="I178" s="72"/>
      <c r="J178" s="73">
        <v>0</v>
      </c>
      <c r="K178" s="15">
        <f t="shared" si="2"/>
        <v>0</v>
      </c>
      <c r="L178" s="4"/>
    </row>
    <row r="179" spans="2:12" ht="16.5" x14ac:dyDescent="0.3">
      <c r="B179" s="10" t="s">
        <v>428</v>
      </c>
      <c r="C179" s="17" t="s">
        <v>251</v>
      </c>
      <c r="D179" s="12" t="s">
        <v>174</v>
      </c>
      <c r="E179" s="12" t="s">
        <v>9</v>
      </c>
      <c r="F179" s="67"/>
      <c r="G179" s="67">
        <v>1</v>
      </c>
      <c r="H179" s="68">
        <v>1</v>
      </c>
      <c r="I179" s="72"/>
      <c r="J179" s="73">
        <v>0</v>
      </c>
      <c r="K179" s="15">
        <f t="shared" si="2"/>
        <v>0</v>
      </c>
      <c r="L179" s="4"/>
    </row>
    <row r="180" spans="2:12" ht="16.5" x14ac:dyDescent="0.3">
      <c r="B180" s="10" t="s">
        <v>429</v>
      </c>
      <c r="C180" s="17" t="s">
        <v>252</v>
      </c>
      <c r="D180" s="12" t="s">
        <v>174</v>
      </c>
      <c r="E180" s="12" t="s">
        <v>9</v>
      </c>
      <c r="F180" s="67"/>
      <c r="G180" s="67">
        <v>1</v>
      </c>
      <c r="H180" s="68">
        <v>1</v>
      </c>
      <c r="I180" s="72"/>
      <c r="J180" s="73">
        <v>0</v>
      </c>
      <c r="K180" s="15">
        <f t="shared" si="2"/>
        <v>0</v>
      </c>
      <c r="L180" s="4"/>
    </row>
    <row r="181" spans="2:12" ht="16.5" x14ac:dyDescent="0.3">
      <c r="B181" s="10" t="s">
        <v>430</v>
      </c>
      <c r="C181" s="19" t="s">
        <v>253</v>
      </c>
      <c r="D181" s="12" t="s">
        <v>174</v>
      </c>
      <c r="E181" s="12" t="s">
        <v>9</v>
      </c>
      <c r="F181" s="67"/>
      <c r="G181" s="67">
        <v>1</v>
      </c>
      <c r="H181" s="68">
        <v>1</v>
      </c>
      <c r="I181" s="72"/>
      <c r="J181" s="73">
        <v>0</v>
      </c>
      <c r="K181" s="15">
        <f t="shared" si="2"/>
        <v>0</v>
      </c>
      <c r="L181" s="4"/>
    </row>
    <row r="182" spans="2:12" ht="16.5" x14ac:dyDescent="0.3">
      <c r="B182" s="10" t="s">
        <v>431</v>
      </c>
      <c r="C182" s="19" t="s">
        <v>254</v>
      </c>
      <c r="D182" s="12" t="s">
        <v>174</v>
      </c>
      <c r="E182" s="12" t="s">
        <v>9</v>
      </c>
      <c r="F182" s="67"/>
      <c r="G182" s="67">
        <v>1</v>
      </c>
      <c r="H182" s="68">
        <v>1</v>
      </c>
      <c r="I182" s="72"/>
      <c r="J182" s="73">
        <v>0</v>
      </c>
      <c r="K182" s="15">
        <f t="shared" si="2"/>
        <v>0</v>
      </c>
      <c r="L182" s="4"/>
    </row>
    <row r="183" spans="2:12" ht="16.5" x14ac:dyDescent="0.3">
      <c r="B183" s="10" t="s">
        <v>432</v>
      </c>
      <c r="C183" s="17" t="s">
        <v>255</v>
      </c>
      <c r="D183" s="12" t="s">
        <v>175</v>
      </c>
      <c r="E183" s="12" t="s">
        <v>9</v>
      </c>
      <c r="F183" s="67"/>
      <c r="G183" s="67">
        <v>1</v>
      </c>
      <c r="H183" s="68">
        <v>1</v>
      </c>
      <c r="I183" s="72"/>
      <c r="J183" s="73">
        <v>0</v>
      </c>
      <c r="K183" s="15">
        <f t="shared" si="2"/>
        <v>0</v>
      </c>
      <c r="L183" s="4"/>
    </row>
    <row r="184" spans="2:12" ht="16.5" x14ac:dyDescent="0.3">
      <c r="B184" s="10" t="s">
        <v>433</v>
      </c>
      <c r="C184" s="17" t="s">
        <v>256</v>
      </c>
      <c r="D184" s="12" t="s">
        <v>174</v>
      </c>
      <c r="E184" s="12" t="s">
        <v>9</v>
      </c>
      <c r="F184" s="67"/>
      <c r="G184" s="67">
        <v>1</v>
      </c>
      <c r="H184" s="68">
        <v>1</v>
      </c>
      <c r="I184" s="72"/>
      <c r="J184" s="73">
        <v>0</v>
      </c>
      <c r="K184" s="15">
        <f t="shared" si="2"/>
        <v>0</v>
      </c>
      <c r="L184" s="4"/>
    </row>
    <row r="185" spans="2:12" ht="16.5" x14ac:dyDescent="0.3">
      <c r="B185" s="10" t="s">
        <v>434</v>
      </c>
      <c r="C185" s="17" t="s">
        <v>257</v>
      </c>
      <c r="D185" s="12" t="s">
        <v>173</v>
      </c>
      <c r="E185" s="12" t="s">
        <v>9</v>
      </c>
      <c r="F185" s="67"/>
      <c r="G185" s="67">
        <v>1</v>
      </c>
      <c r="H185" s="68">
        <v>1</v>
      </c>
      <c r="I185" s="72"/>
      <c r="J185" s="73">
        <v>0</v>
      </c>
      <c r="K185" s="15">
        <f t="shared" si="2"/>
        <v>0</v>
      </c>
      <c r="L185" s="4"/>
    </row>
    <row r="186" spans="2:12" ht="16.5" x14ac:dyDescent="0.3">
      <c r="B186" s="10" t="s">
        <v>435</v>
      </c>
      <c r="C186" s="19" t="s">
        <v>258</v>
      </c>
      <c r="D186" s="12" t="s">
        <v>156</v>
      </c>
      <c r="E186" s="12" t="s">
        <v>9</v>
      </c>
      <c r="F186" s="67"/>
      <c r="G186" s="67">
        <v>1</v>
      </c>
      <c r="H186" s="68">
        <v>1</v>
      </c>
      <c r="I186" s="72"/>
      <c r="J186" s="73">
        <v>0</v>
      </c>
      <c r="K186" s="15">
        <f t="shared" si="2"/>
        <v>0</v>
      </c>
      <c r="L186" s="4"/>
    </row>
    <row r="187" spans="2:12" ht="16.5" x14ac:dyDescent="0.3">
      <c r="B187" s="10" t="s">
        <v>436</v>
      </c>
      <c r="C187" s="19" t="s">
        <v>259</v>
      </c>
      <c r="D187" s="12" t="s">
        <v>175</v>
      </c>
      <c r="E187" s="12" t="s">
        <v>9</v>
      </c>
      <c r="F187" s="67"/>
      <c r="G187" s="67">
        <v>1</v>
      </c>
      <c r="H187" s="68">
        <v>1</v>
      </c>
      <c r="I187" s="72"/>
      <c r="J187" s="73">
        <v>0</v>
      </c>
      <c r="K187" s="15">
        <f t="shared" si="2"/>
        <v>0</v>
      </c>
      <c r="L187" s="4"/>
    </row>
    <row r="188" spans="2:12" ht="16.5" x14ac:dyDescent="0.3">
      <c r="B188" s="10" t="s">
        <v>437</v>
      </c>
      <c r="C188" s="17" t="s">
        <v>260</v>
      </c>
      <c r="D188" s="12" t="s">
        <v>175</v>
      </c>
      <c r="E188" s="12" t="s">
        <v>9</v>
      </c>
      <c r="F188" s="67"/>
      <c r="G188" s="67">
        <v>1</v>
      </c>
      <c r="H188" s="68">
        <v>1</v>
      </c>
      <c r="I188" s="72"/>
      <c r="J188" s="73">
        <v>0</v>
      </c>
      <c r="K188" s="15">
        <f t="shared" si="2"/>
        <v>0</v>
      </c>
      <c r="L188" s="4"/>
    </row>
    <row r="189" spans="2:12" ht="16.5" x14ac:dyDescent="0.3">
      <c r="B189" s="10" t="s">
        <v>438</v>
      </c>
      <c r="C189" s="17" t="s">
        <v>261</v>
      </c>
      <c r="D189" s="12" t="s">
        <v>174</v>
      </c>
      <c r="E189" s="12" t="s">
        <v>9</v>
      </c>
      <c r="F189" s="67"/>
      <c r="G189" s="67">
        <v>1</v>
      </c>
      <c r="H189" s="68">
        <v>1</v>
      </c>
      <c r="I189" s="72"/>
      <c r="J189" s="73">
        <v>0</v>
      </c>
      <c r="K189" s="15">
        <f t="shared" si="2"/>
        <v>0</v>
      </c>
      <c r="L189" s="4"/>
    </row>
    <row r="190" spans="2:12" ht="16.5" x14ac:dyDescent="0.3">
      <c r="B190" s="10" t="s">
        <v>439</v>
      </c>
      <c r="C190" s="19" t="s">
        <v>262</v>
      </c>
      <c r="D190" s="12" t="s">
        <v>175</v>
      </c>
      <c r="E190" s="12" t="s">
        <v>9</v>
      </c>
      <c r="F190" s="67"/>
      <c r="G190" s="67">
        <v>1</v>
      </c>
      <c r="H190" s="68">
        <v>1</v>
      </c>
      <c r="I190" s="72"/>
      <c r="J190" s="73">
        <v>0</v>
      </c>
      <c r="K190" s="15">
        <f t="shared" si="2"/>
        <v>0</v>
      </c>
      <c r="L190" s="4"/>
    </row>
    <row r="191" spans="2:12" ht="16.5" x14ac:dyDescent="0.3">
      <c r="B191" s="10" t="s">
        <v>440</v>
      </c>
      <c r="C191" s="17" t="s">
        <v>263</v>
      </c>
      <c r="D191" s="12" t="s">
        <v>174</v>
      </c>
      <c r="E191" s="12" t="s">
        <v>9</v>
      </c>
      <c r="F191" s="67"/>
      <c r="G191" s="67">
        <v>1</v>
      </c>
      <c r="H191" s="68">
        <v>1</v>
      </c>
      <c r="I191" s="72"/>
      <c r="J191" s="73">
        <v>0</v>
      </c>
      <c r="K191" s="15">
        <f t="shared" si="2"/>
        <v>0</v>
      </c>
      <c r="L191" s="4"/>
    </row>
    <row r="192" spans="2:12" ht="15" customHeight="1" x14ac:dyDescent="0.3">
      <c r="B192" s="10" t="s">
        <v>441</v>
      </c>
      <c r="C192" s="17" t="s">
        <v>264</v>
      </c>
      <c r="D192" s="14" t="s">
        <v>162</v>
      </c>
      <c r="E192" s="12" t="s">
        <v>9</v>
      </c>
      <c r="F192" s="67"/>
      <c r="G192" s="67">
        <v>2</v>
      </c>
      <c r="H192" s="68">
        <v>2</v>
      </c>
      <c r="I192" s="72"/>
      <c r="J192" s="73">
        <v>0</v>
      </c>
      <c r="K192" s="15">
        <f t="shared" si="2"/>
        <v>0</v>
      </c>
      <c r="L192" s="4"/>
    </row>
    <row r="193" spans="2:12" ht="16.5" x14ac:dyDescent="0.3">
      <c r="B193" s="10" t="s">
        <v>442</v>
      </c>
      <c r="C193" s="17" t="s">
        <v>265</v>
      </c>
      <c r="D193" s="12" t="s">
        <v>174</v>
      </c>
      <c r="E193" s="12" t="s">
        <v>9</v>
      </c>
      <c r="F193" s="67"/>
      <c r="G193" s="67">
        <v>1</v>
      </c>
      <c r="H193" s="68">
        <v>1</v>
      </c>
      <c r="I193" s="72"/>
      <c r="J193" s="73">
        <v>0</v>
      </c>
      <c r="K193" s="15">
        <f t="shared" si="2"/>
        <v>0</v>
      </c>
      <c r="L193" s="4"/>
    </row>
    <row r="194" spans="2:12" ht="16.5" x14ac:dyDescent="0.3">
      <c r="B194" s="10" t="s">
        <v>443</v>
      </c>
      <c r="C194" s="19" t="s">
        <v>266</v>
      </c>
      <c r="D194" s="12" t="s">
        <v>181</v>
      </c>
      <c r="E194" s="12" t="s">
        <v>9</v>
      </c>
      <c r="F194" s="67"/>
      <c r="G194" s="67">
        <v>1</v>
      </c>
      <c r="H194" s="68">
        <v>1</v>
      </c>
      <c r="I194" s="72"/>
      <c r="J194" s="73">
        <v>0</v>
      </c>
      <c r="K194" s="15">
        <f t="shared" si="2"/>
        <v>0</v>
      </c>
      <c r="L194" s="4"/>
    </row>
    <row r="195" spans="2:12" ht="16.5" x14ac:dyDescent="0.3">
      <c r="B195" s="10" t="s">
        <v>444</v>
      </c>
      <c r="C195" s="17" t="s">
        <v>267</v>
      </c>
      <c r="D195" s="12" t="s">
        <v>162</v>
      </c>
      <c r="E195" s="12" t="s">
        <v>9</v>
      </c>
      <c r="F195" s="67"/>
      <c r="G195" s="67">
        <v>1</v>
      </c>
      <c r="H195" s="68">
        <v>1</v>
      </c>
      <c r="I195" s="72"/>
      <c r="J195" s="73">
        <v>0</v>
      </c>
      <c r="K195" s="15">
        <f t="shared" si="2"/>
        <v>0</v>
      </c>
      <c r="L195" s="4"/>
    </row>
    <row r="196" spans="2:12" ht="16.5" x14ac:dyDescent="0.3">
      <c r="B196" s="10" t="s">
        <v>445</v>
      </c>
      <c r="C196" s="17" t="s">
        <v>268</v>
      </c>
      <c r="D196" s="12" t="s">
        <v>162</v>
      </c>
      <c r="E196" s="12" t="s">
        <v>9</v>
      </c>
      <c r="F196" s="67"/>
      <c r="G196" s="67">
        <v>1</v>
      </c>
      <c r="H196" s="68">
        <v>1</v>
      </c>
      <c r="I196" s="72"/>
      <c r="J196" s="73">
        <v>0</v>
      </c>
      <c r="K196" s="15">
        <f t="shared" si="2"/>
        <v>0</v>
      </c>
      <c r="L196" s="4"/>
    </row>
    <row r="197" spans="2:12" ht="16.5" x14ac:dyDescent="0.3">
      <c r="B197" s="10" t="s">
        <v>446</v>
      </c>
      <c r="C197" s="17" t="s">
        <v>269</v>
      </c>
      <c r="D197" s="12" t="s">
        <v>162</v>
      </c>
      <c r="E197" s="12" t="s">
        <v>9</v>
      </c>
      <c r="F197" s="67"/>
      <c r="G197" s="67">
        <v>1</v>
      </c>
      <c r="H197" s="68">
        <v>1</v>
      </c>
      <c r="I197" s="72"/>
      <c r="J197" s="73">
        <v>0</v>
      </c>
      <c r="K197" s="15">
        <f t="shared" si="2"/>
        <v>0</v>
      </c>
      <c r="L197" s="4"/>
    </row>
    <row r="198" spans="2:12" ht="16.5" x14ac:dyDescent="0.3">
      <c r="B198" s="10" t="s">
        <v>447</v>
      </c>
      <c r="C198" s="19" t="s">
        <v>270</v>
      </c>
      <c r="D198" s="12" t="s">
        <v>156</v>
      </c>
      <c r="E198" s="12" t="s">
        <v>9</v>
      </c>
      <c r="F198" s="67"/>
      <c r="G198" s="67">
        <v>1</v>
      </c>
      <c r="H198" s="68">
        <v>1</v>
      </c>
      <c r="I198" s="72"/>
      <c r="J198" s="73">
        <v>0</v>
      </c>
      <c r="K198" s="15">
        <f t="shared" si="2"/>
        <v>0</v>
      </c>
      <c r="L198" s="4"/>
    </row>
    <row r="199" spans="2:12" ht="16.5" x14ac:dyDescent="0.3">
      <c r="B199" s="10" t="s">
        <v>448</v>
      </c>
      <c r="C199" s="17" t="s">
        <v>271</v>
      </c>
      <c r="D199" s="12" t="s">
        <v>162</v>
      </c>
      <c r="E199" s="12" t="s">
        <v>9</v>
      </c>
      <c r="F199" s="67"/>
      <c r="G199" s="67">
        <v>1</v>
      </c>
      <c r="H199" s="68">
        <v>1</v>
      </c>
      <c r="I199" s="72"/>
      <c r="J199" s="73">
        <v>0</v>
      </c>
      <c r="K199" s="15">
        <f t="shared" ref="K199:K223" si="3">H199*J199</f>
        <v>0</v>
      </c>
      <c r="L199" s="4"/>
    </row>
    <row r="200" spans="2:12" ht="16.5" x14ac:dyDescent="0.3">
      <c r="B200" s="10" t="s">
        <v>449</v>
      </c>
      <c r="C200" s="17" t="s">
        <v>272</v>
      </c>
      <c r="D200" s="12" t="s">
        <v>175</v>
      </c>
      <c r="E200" s="12" t="s">
        <v>9</v>
      </c>
      <c r="F200" s="67"/>
      <c r="G200" s="67">
        <v>1</v>
      </c>
      <c r="H200" s="68">
        <v>1</v>
      </c>
      <c r="I200" s="72"/>
      <c r="J200" s="73">
        <v>0</v>
      </c>
      <c r="K200" s="15">
        <f t="shared" si="3"/>
        <v>0</v>
      </c>
      <c r="L200" s="4"/>
    </row>
    <row r="201" spans="2:12" ht="16.5" x14ac:dyDescent="0.3">
      <c r="B201" s="10" t="s">
        <v>450</v>
      </c>
      <c r="C201" s="17" t="s">
        <v>273</v>
      </c>
      <c r="D201" s="12" t="s">
        <v>175</v>
      </c>
      <c r="E201" s="12" t="s">
        <v>9</v>
      </c>
      <c r="F201" s="67"/>
      <c r="G201" s="67">
        <v>1</v>
      </c>
      <c r="H201" s="68">
        <v>1</v>
      </c>
      <c r="I201" s="72"/>
      <c r="J201" s="73">
        <v>0</v>
      </c>
      <c r="K201" s="15">
        <f t="shared" si="3"/>
        <v>0</v>
      </c>
      <c r="L201" s="4"/>
    </row>
    <row r="202" spans="2:12" ht="16.5" x14ac:dyDescent="0.3">
      <c r="B202" s="10" t="s">
        <v>451</v>
      </c>
      <c r="C202" s="17" t="s">
        <v>274</v>
      </c>
      <c r="D202" s="12" t="s">
        <v>175</v>
      </c>
      <c r="E202" s="12" t="s">
        <v>9</v>
      </c>
      <c r="F202" s="67"/>
      <c r="G202" s="67">
        <v>1</v>
      </c>
      <c r="H202" s="68">
        <v>1</v>
      </c>
      <c r="I202" s="72"/>
      <c r="J202" s="73">
        <v>0</v>
      </c>
      <c r="K202" s="15">
        <f t="shared" si="3"/>
        <v>0</v>
      </c>
      <c r="L202" s="4"/>
    </row>
    <row r="203" spans="2:12" ht="16.5" x14ac:dyDescent="0.3">
      <c r="B203" s="10" t="s">
        <v>452</v>
      </c>
      <c r="C203" s="17" t="s">
        <v>275</v>
      </c>
      <c r="D203" s="12" t="s">
        <v>175</v>
      </c>
      <c r="E203" s="12" t="s">
        <v>9</v>
      </c>
      <c r="F203" s="67"/>
      <c r="G203" s="67">
        <v>1</v>
      </c>
      <c r="H203" s="68">
        <v>1</v>
      </c>
      <c r="I203" s="72"/>
      <c r="J203" s="73">
        <v>0</v>
      </c>
      <c r="K203" s="15">
        <f t="shared" si="3"/>
        <v>0</v>
      </c>
      <c r="L203" s="4"/>
    </row>
    <row r="204" spans="2:12" ht="16.5" x14ac:dyDescent="0.3">
      <c r="B204" s="10" t="s">
        <v>453</v>
      </c>
      <c r="C204" s="19" t="s">
        <v>276</v>
      </c>
      <c r="D204" s="12" t="s">
        <v>175</v>
      </c>
      <c r="E204" s="12" t="s">
        <v>9</v>
      </c>
      <c r="F204" s="67"/>
      <c r="G204" s="67">
        <v>1</v>
      </c>
      <c r="H204" s="68">
        <v>1</v>
      </c>
      <c r="I204" s="72"/>
      <c r="J204" s="73">
        <v>0</v>
      </c>
      <c r="K204" s="15">
        <f t="shared" si="3"/>
        <v>0</v>
      </c>
      <c r="L204" s="4"/>
    </row>
    <row r="205" spans="2:12" ht="16.5" x14ac:dyDescent="0.3">
      <c r="B205" s="10" t="s">
        <v>454</v>
      </c>
      <c r="C205" s="19" t="s">
        <v>277</v>
      </c>
      <c r="D205" s="12" t="s">
        <v>174</v>
      </c>
      <c r="E205" s="12" t="s">
        <v>9</v>
      </c>
      <c r="F205" s="67"/>
      <c r="G205" s="67">
        <v>1</v>
      </c>
      <c r="H205" s="68">
        <v>1</v>
      </c>
      <c r="I205" s="72"/>
      <c r="J205" s="73">
        <v>0</v>
      </c>
      <c r="K205" s="15">
        <f t="shared" si="3"/>
        <v>0</v>
      </c>
      <c r="L205" s="4"/>
    </row>
    <row r="206" spans="2:12" ht="16.5" x14ac:dyDescent="0.3">
      <c r="B206" s="10" t="s">
        <v>455</v>
      </c>
      <c r="C206" s="17" t="s">
        <v>278</v>
      </c>
      <c r="D206" s="12" t="s">
        <v>162</v>
      </c>
      <c r="E206" s="12" t="s">
        <v>9</v>
      </c>
      <c r="F206" s="67"/>
      <c r="G206" s="67">
        <v>1</v>
      </c>
      <c r="H206" s="68">
        <v>1</v>
      </c>
      <c r="I206" s="72"/>
      <c r="J206" s="73">
        <v>0</v>
      </c>
      <c r="K206" s="15">
        <f t="shared" si="3"/>
        <v>0</v>
      </c>
      <c r="L206" s="4"/>
    </row>
    <row r="207" spans="2:12" ht="16.5" x14ac:dyDescent="0.3">
      <c r="B207" s="10" t="s">
        <v>456</v>
      </c>
      <c r="C207" s="19" t="s">
        <v>279</v>
      </c>
      <c r="D207" s="12" t="s">
        <v>174</v>
      </c>
      <c r="E207" s="12" t="s">
        <v>9</v>
      </c>
      <c r="F207" s="67"/>
      <c r="G207" s="67">
        <v>1</v>
      </c>
      <c r="H207" s="68">
        <v>1</v>
      </c>
      <c r="I207" s="72"/>
      <c r="J207" s="73">
        <v>0</v>
      </c>
      <c r="K207" s="15">
        <f t="shared" si="3"/>
        <v>0</v>
      </c>
      <c r="L207" s="4"/>
    </row>
    <row r="208" spans="2:12" ht="16.5" x14ac:dyDescent="0.3">
      <c r="B208" s="10" t="s">
        <v>457</v>
      </c>
      <c r="C208" s="17" t="s">
        <v>280</v>
      </c>
      <c r="D208" s="12" t="s">
        <v>159</v>
      </c>
      <c r="E208" s="12" t="s">
        <v>9</v>
      </c>
      <c r="F208" s="67"/>
      <c r="G208" s="67">
        <v>1</v>
      </c>
      <c r="H208" s="68">
        <v>1</v>
      </c>
      <c r="I208" s="72"/>
      <c r="J208" s="73">
        <v>0</v>
      </c>
      <c r="K208" s="15">
        <f t="shared" si="3"/>
        <v>0</v>
      </c>
      <c r="L208" s="4"/>
    </row>
    <row r="209" spans="2:12" ht="16.5" x14ac:dyDescent="0.3">
      <c r="B209" s="10" t="s">
        <v>458</v>
      </c>
      <c r="C209" s="19" t="s">
        <v>281</v>
      </c>
      <c r="D209" s="12" t="s">
        <v>173</v>
      </c>
      <c r="E209" s="12" t="s">
        <v>9</v>
      </c>
      <c r="F209" s="67"/>
      <c r="G209" s="67">
        <v>1</v>
      </c>
      <c r="H209" s="68">
        <v>1</v>
      </c>
      <c r="I209" s="72"/>
      <c r="J209" s="73">
        <v>0</v>
      </c>
      <c r="K209" s="15">
        <f t="shared" si="3"/>
        <v>0</v>
      </c>
      <c r="L209" s="4"/>
    </row>
    <row r="210" spans="2:12" ht="16.5" x14ac:dyDescent="0.3">
      <c r="B210" s="10" t="s">
        <v>459</v>
      </c>
      <c r="C210" s="19" t="s">
        <v>282</v>
      </c>
      <c r="D210" s="12" t="s">
        <v>159</v>
      </c>
      <c r="E210" s="12" t="s">
        <v>9</v>
      </c>
      <c r="F210" s="67"/>
      <c r="G210" s="67">
        <v>1</v>
      </c>
      <c r="H210" s="68">
        <v>1</v>
      </c>
      <c r="I210" s="72"/>
      <c r="J210" s="73">
        <v>0</v>
      </c>
      <c r="K210" s="15">
        <f t="shared" si="3"/>
        <v>0</v>
      </c>
      <c r="L210" s="4"/>
    </row>
    <row r="211" spans="2:12" ht="16.5" x14ac:dyDescent="0.3">
      <c r="B211" s="10" t="s">
        <v>460</v>
      </c>
      <c r="C211" s="17" t="s">
        <v>283</v>
      </c>
      <c r="D211" s="12" t="s">
        <v>155</v>
      </c>
      <c r="E211" s="12" t="s">
        <v>9</v>
      </c>
      <c r="F211" s="67"/>
      <c r="G211" s="67">
        <v>1</v>
      </c>
      <c r="H211" s="68">
        <v>1</v>
      </c>
      <c r="I211" s="72"/>
      <c r="J211" s="73">
        <v>0</v>
      </c>
      <c r="K211" s="15">
        <f t="shared" si="3"/>
        <v>0</v>
      </c>
      <c r="L211" s="4"/>
    </row>
    <row r="212" spans="2:12" ht="16.5" x14ac:dyDescent="0.3">
      <c r="B212" s="10" t="s">
        <v>461</v>
      </c>
      <c r="C212" s="17" t="s">
        <v>284</v>
      </c>
      <c r="D212" s="12" t="s">
        <v>157</v>
      </c>
      <c r="E212" s="12" t="s">
        <v>9</v>
      </c>
      <c r="F212" s="67"/>
      <c r="G212" s="67">
        <v>1</v>
      </c>
      <c r="H212" s="68">
        <v>1</v>
      </c>
      <c r="I212" s="72"/>
      <c r="J212" s="73">
        <v>0</v>
      </c>
      <c r="K212" s="15">
        <f t="shared" si="3"/>
        <v>0</v>
      </c>
      <c r="L212" s="4"/>
    </row>
    <row r="213" spans="2:12" ht="16.5" x14ac:dyDescent="0.3">
      <c r="B213" s="10" t="s">
        <v>462</v>
      </c>
      <c r="C213" s="17" t="s">
        <v>285</v>
      </c>
      <c r="D213" s="12" t="s">
        <v>171</v>
      </c>
      <c r="E213" s="12" t="s">
        <v>9</v>
      </c>
      <c r="F213" s="67"/>
      <c r="G213" s="67">
        <v>1</v>
      </c>
      <c r="H213" s="68">
        <v>1</v>
      </c>
      <c r="I213" s="72"/>
      <c r="J213" s="73">
        <v>0</v>
      </c>
      <c r="K213" s="15">
        <f t="shared" si="3"/>
        <v>0</v>
      </c>
      <c r="L213" s="4"/>
    </row>
    <row r="214" spans="2:12" ht="16.5" x14ac:dyDescent="0.3">
      <c r="B214" s="10" t="s">
        <v>463</v>
      </c>
      <c r="C214" s="17" t="s">
        <v>286</v>
      </c>
      <c r="D214" s="12" t="s">
        <v>201</v>
      </c>
      <c r="E214" s="12" t="s">
        <v>9</v>
      </c>
      <c r="F214" s="67"/>
      <c r="G214" s="67">
        <v>1</v>
      </c>
      <c r="H214" s="68">
        <v>1</v>
      </c>
      <c r="I214" s="72"/>
      <c r="J214" s="73">
        <v>0</v>
      </c>
      <c r="K214" s="15">
        <f t="shared" si="3"/>
        <v>0</v>
      </c>
      <c r="L214" s="4"/>
    </row>
    <row r="215" spans="2:12" ht="16.5" x14ac:dyDescent="0.3">
      <c r="B215" s="10" t="s">
        <v>464</v>
      </c>
      <c r="C215" s="19" t="s">
        <v>287</v>
      </c>
      <c r="D215" s="12" t="s">
        <v>174</v>
      </c>
      <c r="E215" s="12" t="s">
        <v>9</v>
      </c>
      <c r="F215" s="67"/>
      <c r="G215" s="67">
        <v>1</v>
      </c>
      <c r="H215" s="68">
        <v>1</v>
      </c>
      <c r="I215" s="72"/>
      <c r="J215" s="73">
        <v>0</v>
      </c>
      <c r="K215" s="15">
        <f t="shared" si="3"/>
        <v>0</v>
      </c>
      <c r="L215" s="4"/>
    </row>
    <row r="216" spans="2:12" ht="16.5" x14ac:dyDescent="0.3">
      <c r="B216" s="10" t="s">
        <v>465</v>
      </c>
      <c r="C216" s="17" t="s">
        <v>288</v>
      </c>
      <c r="D216" s="12" t="s">
        <v>174</v>
      </c>
      <c r="E216" s="12" t="s">
        <v>9</v>
      </c>
      <c r="F216" s="67"/>
      <c r="G216" s="67">
        <v>1</v>
      </c>
      <c r="H216" s="68">
        <v>1</v>
      </c>
      <c r="I216" s="72"/>
      <c r="J216" s="73">
        <v>0</v>
      </c>
      <c r="K216" s="15">
        <f t="shared" si="3"/>
        <v>0</v>
      </c>
      <c r="L216" s="4"/>
    </row>
    <row r="217" spans="2:12" ht="16.5" x14ac:dyDescent="0.3">
      <c r="B217" s="10" t="s">
        <v>466</v>
      </c>
      <c r="C217" s="17" t="s">
        <v>289</v>
      </c>
      <c r="D217" s="12" t="s">
        <v>203</v>
      </c>
      <c r="E217" s="12" t="s">
        <v>9</v>
      </c>
      <c r="F217" s="67"/>
      <c r="G217" s="67">
        <v>1</v>
      </c>
      <c r="H217" s="68">
        <v>1</v>
      </c>
      <c r="I217" s="72"/>
      <c r="J217" s="73">
        <v>0</v>
      </c>
      <c r="K217" s="15">
        <f t="shared" si="3"/>
        <v>0</v>
      </c>
      <c r="L217" s="4"/>
    </row>
    <row r="218" spans="2:12" ht="16.5" x14ac:dyDescent="0.3">
      <c r="B218" s="10" t="s">
        <v>467</v>
      </c>
      <c r="C218" s="17" t="s">
        <v>290</v>
      </c>
      <c r="D218" s="12" t="s">
        <v>175</v>
      </c>
      <c r="E218" s="12" t="s">
        <v>9</v>
      </c>
      <c r="F218" s="67"/>
      <c r="G218" s="67">
        <v>1</v>
      </c>
      <c r="H218" s="68">
        <v>1</v>
      </c>
      <c r="I218" s="72"/>
      <c r="J218" s="73">
        <v>0</v>
      </c>
      <c r="K218" s="15">
        <f t="shared" si="3"/>
        <v>0</v>
      </c>
      <c r="L218" s="4"/>
    </row>
    <row r="219" spans="2:12" ht="16.5" x14ac:dyDescent="0.3">
      <c r="B219" s="10" t="s">
        <v>468</v>
      </c>
      <c r="C219" s="19" t="s">
        <v>291</v>
      </c>
      <c r="D219" s="12" t="s">
        <v>173</v>
      </c>
      <c r="E219" s="12" t="s">
        <v>9</v>
      </c>
      <c r="F219" s="67"/>
      <c r="G219" s="67">
        <v>1</v>
      </c>
      <c r="H219" s="68">
        <v>1</v>
      </c>
      <c r="I219" s="72"/>
      <c r="J219" s="73">
        <v>0</v>
      </c>
      <c r="K219" s="15">
        <f t="shared" si="3"/>
        <v>0</v>
      </c>
      <c r="L219" s="4"/>
    </row>
    <row r="220" spans="2:12" ht="16.5" x14ac:dyDescent="0.3">
      <c r="B220" s="10" t="s">
        <v>469</v>
      </c>
      <c r="C220" s="17" t="s">
        <v>292</v>
      </c>
      <c r="D220" s="12" t="s">
        <v>159</v>
      </c>
      <c r="E220" s="12" t="s">
        <v>9</v>
      </c>
      <c r="F220" s="67"/>
      <c r="G220" s="67">
        <v>1</v>
      </c>
      <c r="H220" s="68">
        <v>1</v>
      </c>
      <c r="I220" s="72"/>
      <c r="J220" s="73">
        <v>0</v>
      </c>
      <c r="K220" s="15">
        <f t="shared" si="3"/>
        <v>0</v>
      </c>
      <c r="L220" s="4"/>
    </row>
    <row r="221" spans="2:12" ht="16.5" x14ac:dyDescent="0.3">
      <c r="B221" s="10" t="s">
        <v>470</v>
      </c>
      <c r="C221" s="17" t="s">
        <v>292</v>
      </c>
      <c r="D221" s="12" t="s">
        <v>213</v>
      </c>
      <c r="E221" s="12" t="s">
        <v>9</v>
      </c>
      <c r="F221" s="67"/>
      <c r="G221" s="67">
        <v>1</v>
      </c>
      <c r="H221" s="68">
        <v>1</v>
      </c>
      <c r="I221" s="72"/>
      <c r="J221" s="73">
        <v>0</v>
      </c>
      <c r="K221" s="15">
        <f t="shared" si="3"/>
        <v>0</v>
      </c>
      <c r="L221" s="4"/>
    </row>
    <row r="222" spans="2:12" ht="16.5" x14ac:dyDescent="0.3">
      <c r="B222" s="10" t="s">
        <v>471</v>
      </c>
      <c r="C222" s="17" t="s">
        <v>293</v>
      </c>
      <c r="D222" s="12" t="s">
        <v>175</v>
      </c>
      <c r="E222" s="12" t="s">
        <v>9</v>
      </c>
      <c r="F222" s="67"/>
      <c r="G222" s="67">
        <v>1</v>
      </c>
      <c r="H222" s="68">
        <v>1</v>
      </c>
      <c r="I222" s="72"/>
      <c r="J222" s="73">
        <v>0</v>
      </c>
      <c r="K222" s="15">
        <f t="shared" si="3"/>
        <v>0</v>
      </c>
      <c r="L222" s="4"/>
    </row>
    <row r="223" spans="2:12" ht="17.25" customHeight="1" thickBot="1" x14ac:dyDescent="0.35">
      <c r="B223" s="10" t="s">
        <v>472</v>
      </c>
      <c r="C223" s="17" t="s">
        <v>294</v>
      </c>
      <c r="D223" s="14" t="s">
        <v>171</v>
      </c>
      <c r="E223" s="12" t="s">
        <v>9</v>
      </c>
      <c r="F223" s="67"/>
      <c r="G223" s="67">
        <v>1</v>
      </c>
      <c r="H223" s="68">
        <v>1</v>
      </c>
      <c r="I223" s="77"/>
      <c r="J223" s="78">
        <v>0</v>
      </c>
      <c r="K223" s="30">
        <f t="shared" si="3"/>
        <v>0</v>
      </c>
      <c r="L223" s="4"/>
    </row>
    <row r="224" spans="2:12" ht="17.25" thickBot="1" x14ac:dyDescent="0.35">
      <c r="B224" s="21"/>
      <c r="C224" s="21"/>
      <c r="D224" s="22"/>
      <c r="E224" s="22"/>
      <c r="F224" s="22"/>
      <c r="G224" s="23"/>
      <c r="H224" s="71"/>
      <c r="I224" s="82" t="s">
        <v>67</v>
      </c>
      <c r="J224" s="43"/>
      <c r="K224" s="70">
        <f>SUM(K5:K223)</f>
        <v>0</v>
      </c>
      <c r="L224" s="4"/>
    </row>
    <row r="225" spans="2:12" ht="16.5" x14ac:dyDescent="0.3">
      <c r="B225" s="4"/>
      <c r="C225" s="4"/>
      <c r="D225" s="4"/>
      <c r="E225" s="4"/>
      <c r="F225" s="4"/>
      <c r="G225" s="4"/>
      <c r="H225" s="5"/>
      <c r="I225" s="4"/>
      <c r="J225" s="24"/>
      <c r="K225" s="24"/>
      <c r="L225" s="4"/>
    </row>
    <row r="226" spans="2:12" ht="16.5" x14ac:dyDescent="0.3">
      <c r="B226" s="4"/>
      <c r="C226" s="4"/>
      <c r="D226" s="4"/>
      <c r="E226" s="4"/>
      <c r="F226" s="4"/>
      <c r="G226" s="4"/>
      <c r="H226" s="5"/>
      <c r="I226" s="4"/>
      <c r="J226" s="24"/>
      <c r="K226" s="24"/>
      <c r="L226" s="4"/>
    </row>
    <row r="227" spans="2:12" ht="16.5" x14ac:dyDescent="0.3">
      <c r="B227" s="4"/>
      <c r="C227" s="4"/>
      <c r="D227" s="4"/>
      <c r="E227" s="4"/>
      <c r="F227" s="4"/>
      <c r="G227" s="4"/>
      <c r="H227" s="5"/>
      <c r="I227" s="4"/>
      <c r="J227" s="24"/>
      <c r="K227" s="24"/>
      <c r="L227" s="4"/>
    </row>
    <row r="228" spans="2:12" ht="16.5" x14ac:dyDescent="0.3">
      <c r="B228" s="4"/>
      <c r="C228" s="4"/>
      <c r="D228" s="4"/>
      <c r="E228" s="4"/>
      <c r="F228" s="4"/>
      <c r="G228" s="4"/>
      <c r="H228" s="5"/>
      <c r="I228" s="4"/>
      <c r="J228" s="24"/>
      <c r="K228" s="24"/>
      <c r="L228" s="4"/>
    </row>
  </sheetData>
  <sheetProtection algorithmName="SHA-512" hashValue="i4uzxinsxfdDj+f7bum71WPSx1pp1lQRCZRnVDrA5H6KiGYpqRG85ee9SWIonFy+5PA4JS2rjOCeqIIrlTXQ9Q==" saltValue="6748dKg6NyOhiChPgH7Rwg==" spinCount="100000" sheet="1" objects="1" scenarios="1" formatCells="0" formatColumns="0" formatRows="0"/>
  <mergeCells count="1">
    <mergeCell ref="I224:J22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3"/>
  <sheetViews>
    <sheetView workbookViewId="0">
      <selection activeCell="N20" sqref="N19:N20"/>
    </sheetView>
  </sheetViews>
  <sheetFormatPr defaultColWidth="9" defaultRowHeight="16.5" x14ac:dyDescent="0.3"/>
  <cols>
    <col min="1" max="1" width="9" style="4"/>
    <col min="2" max="2" width="7" style="4" customWidth="1"/>
    <col min="3" max="3" width="44.375" style="4" customWidth="1"/>
    <col min="4" max="4" width="24.75" style="4" customWidth="1"/>
    <col min="5" max="5" width="14.125" style="4" customWidth="1"/>
    <col min="6" max="6" width="9.25" style="4" customWidth="1"/>
    <col min="7" max="7" width="10.375" style="4" customWidth="1"/>
    <col min="8" max="8" width="12.375" style="4" customWidth="1"/>
    <col min="9" max="9" width="28.75" style="4" customWidth="1"/>
    <col min="10" max="10" width="14" style="4" customWidth="1"/>
    <col min="11" max="11" width="14.75" style="4" customWidth="1"/>
    <col min="12" max="16384" width="9" style="4"/>
  </cols>
  <sheetData>
    <row r="1" spans="2:11" x14ac:dyDescent="0.3">
      <c r="C1" s="45"/>
      <c r="D1" s="45"/>
    </row>
    <row r="2" spans="2:11" ht="18.75" x14ac:dyDescent="0.3">
      <c r="C2" s="47" t="s">
        <v>72</v>
      </c>
      <c r="D2" s="46"/>
    </row>
    <row r="4" spans="2:11" ht="66" x14ac:dyDescent="0.3">
      <c r="B4" s="25"/>
      <c r="C4" s="7" t="s">
        <v>574</v>
      </c>
      <c r="D4" s="8" t="s">
        <v>575</v>
      </c>
      <c r="E4" s="7" t="s">
        <v>1</v>
      </c>
      <c r="F4" s="8" t="s">
        <v>2</v>
      </c>
      <c r="G4" s="8" t="s">
        <v>3</v>
      </c>
      <c r="H4" s="8" t="s">
        <v>4</v>
      </c>
      <c r="I4" s="8" t="s">
        <v>5</v>
      </c>
      <c r="J4" s="9" t="s">
        <v>6</v>
      </c>
      <c r="K4" s="9" t="s">
        <v>7</v>
      </c>
    </row>
    <row r="5" spans="2:11" x14ac:dyDescent="0.3">
      <c r="B5" s="10" t="s">
        <v>76</v>
      </c>
      <c r="C5" s="11" t="s">
        <v>97</v>
      </c>
      <c r="D5" s="12" t="s">
        <v>561</v>
      </c>
      <c r="E5" s="12" t="s">
        <v>9</v>
      </c>
      <c r="F5" s="12">
        <v>2</v>
      </c>
      <c r="G5" s="12">
        <v>1</v>
      </c>
      <c r="H5" s="68">
        <v>3</v>
      </c>
      <c r="I5" s="74"/>
      <c r="J5" s="73">
        <v>0</v>
      </c>
      <c r="K5" s="15">
        <f>H5*J5</f>
        <v>0</v>
      </c>
    </row>
    <row r="6" spans="2:11" x14ac:dyDescent="0.3">
      <c r="B6" s="10" t="s">
        <v>78</v>
      </c>
      <c r="C6" s="17" t="s">
        <v>98</v>
      </c>
      <c r="D6" s="12" t="s">
        <v>562</v>
      </c>
      <c r="E6" s="12" t="s">
        <v>9</v>
      </c>
      <c r="F6" s="12">
        <v>1</v>
      </c>
      <c r="G6" s="12">
        <v>10</v>
      </c>
      <c r="H6" s="68">
        <v>11</v>
      </c>
      <c r="I6" s="74"/>
      <c r="J6" s="73">
        <v>0</v>
      </c>
      <c r="K6" s="15">
        <f t="shared" ref="K6:K22" si="0">H6*J6</f>
        <v>0</v>
      </c>
    </row>
    <row r="7" spans="2:11" x14ac:dyDescent="0.3">
      <c r="B7" s="10" t="s">
        <v>79</v>
      </c>
      <c r="C7" s="20" t="s">
        <v>99</v>
      </c>
      <c r="D7" s="12" t="s">
        <v>563</v>
      </c>
      <c r="E7" s="12" t="s">
        <v>9</v>
      </c>
      <c r="F7" s="16"/>
      <c r="G7" s="12">
        <v>12</v>
      </c>
      <c r="H7" s="68">
        <v>12</v>
      </c>
      <c r="I7" s="74"/>
      <c r="J7" s="73">
        <v>0</v>
      </c>
      <c r="K7" s="15">
        <f t="shared" si="0"/>
        <v>0</v>
      </c>
    </row>
    <row r="8" spans="2:11" x14ac:dyDescent="0.3">
      <c r="B8" s="10" t="s">
        <v>80</v>
      </c>
      <c r="C8" s="11" t="s">
        <v>27</v>
      </c>
      <c r="D8" s="12" t="s">
        <v>162</v>
      </c>
      <c r="E8" s="12" t="s">
        <v>9</v>
      </c>
      <c r="F8" s="16"/>
      <c r="G8" s="12">
        <v>20</v>
      </c>
      <c r="H8" s="68">
        <v>20</v>
      </c>
      <c r="I8" s="74"/>
      <c r="J8" s="73">
        <v>0</v>
      </c>
      <c r="K8" s="15">
        <f t="shared" si="0"/>
        <v>0</v>
      </c>
    </row>
    <row r="9" spans="2:11" x14ac:dyDescent="0.3">
      <c r="B9" s="10" t="s">
        <v>81</v>
      </c>
      <c r="C9" s="11" t="s">
        <v>564</v>
      </c>
      <c r="D9" s="18" t="s">
        <v>565</v>
      </c>
      <c r="E9" s="18" t="s">
        <v>9</v>
      </c>
      <c r="F9" s="12">
        <v>2</v>
      </c>
      <c r="G9" s="12">
        <v>10</v>
      </c>
      <c r="H9" s="68">
        <v>12</v>
      </c>
      <c r="I9" s="72"/>
      <c r="J9" s="73">
        <v>0</v>
      </c>
      <c r="K9" s="15">
        <f t="shared" si="0"/>
        <v>0</v>
      </c>
    </row>
    <row r="10" spans="2:11" x14ac:dyDescent="0.3">
      <c r="B10" s="10" t="s">
        <v>82</v>
      </c>
      <c r="C10" s="11" t="s">
        <v>74</v>
      </c>
      <c r="D10" s="18" t="s">
        <v>162</v>
      </c>
      <c r="E10" s="18" t="s">
        <v>9</v>
      </c>
      <c r="F10" s="12">
        <v>5</v>
      </c>
      <c r="G10" s="12">
        <v>21</v>
      </c>
      <c r="H10" s="68">
        <v>26</v>
      </c>
      <c r="I10" s="72"/>
      <c r="J10" s="73">
        <v>0</v>
      </c>
      <c r="K10" s="15">
        <f t="shared" si="0"/>
        <v>0</v>
      </c>
    </row>
    <row r="11" spans="2:11" x14ac:dyDescent="0.3">
      <c r="B11" s="10" t="s">
        <v>83</v>
      </c>
      <c r="C11" s="11" t="s">
        <v>566</v>
      </c>
      <c r="D11" s="18" t="s">
        <v>212</v>
      </c>
      <c r="E11" s="18" t="s">
        <v>9</v>
      </c>
      <c r="F11" s="12"/>
      <c r="G11" s="12">
        <v>1</v>
      </c>
      <c r="H11" s="68">
        <v>1</v>
      </c>
      <c r="I11" s="72"/>
      <c r="J11" s="73">
        <v>0</v>
      </c>
      <c r="K11" s="15">
        <f t="shared" si="0"/>
        <v>0</v>
      </c>
    </row>
    <row r="12" spans="2:11" x14ac:dyDescent="0.3">
      <c r="B12" s="10" t="s">
        <v>84</v>
      </c>
      <c r="C12" s="11" t="s">
        <v>75</v>
      </c>
      <c r="D12" s="18" t="s">
        <v>162</v>
      </c>
      <c r="E12" s="18" t="s">
        <v>9</v>
      </c>
      <c r="F12" s="12">
        <v>1</v>
      </c>
      <c r="G12" s="12">
        <v>2</v>
      </c>
      <c r="H12" s="68">
        <v>3</v>
      </c>
      <c r="I12" s="72"/>
      <c r="J12" s="73">
        <v>0</v>
      </c>
      <c r="K12" s="15">
        <f t="shared" si="0"/>
        <v>0</v>
      </c>
    </row>
    <row r="13" spans="2:11" x14ac:dyDescent="0.3">
      <c r="B13" s="10" t="s">
        <v>85</v>
      </c>
      <c r="C13" s="11" t="s">
        <v>571</v>
      </c>
      <c r="D13" s="18" t="s">
        <v>212</v>
      </c>
      <c r="E13" s="18" t="s">
        <v>9</v>
      </c>
      <c r="F13" s="12"/>
      <c r="G13" s="12">
        <v>1</v>
      </c>
      <c r="H13" s="68">
        <v>1</v>
      </c>
      <c r="I13" s="72"/>
      <c r="J13" s="73">
        <v>0</v>
      </c>
      <c r="K13" s="15">
        <f t="shared" si="0"/>
        <v>0</v>
      </c>
    </row>
    <row r="14" spans="2:11" x14ac:dyDescent="0.3">
      <c r="B14" s="10" t="s">
        <v>86</v>
      </c>
      <c r="C14" s="11" t="s">
        <v>100</v>
      </c>
      <c r="D14" s="12" t="s">
        <v>162</v>
      </c>
      <c r="E14" s="12" t="s">
        <v>9</v>
      </c>
      <c r="F14" s="12"/>
      <c r="G14" s="12">
        <v>1</v>
      </c>
      <c r="H14" s="68"/>
      <c r="I14" s="72"/>
      <c r="J14" s="73">
        <v>0</v>
      </c>
      <c r="K14" s="15">
        <f t="shared" si="0"/>
        <v>0</v>
      </c>
    </row>
    <row r="15" spans="2:11" x14ac:dyDescent="0.3">
      <c r="B15" s="10" t="s">
        <v>87</v>
      </c>
      <c r="C15" s="11" t="s">
        <v>73</v>
      </c>
      <c r="D15" s="12" t="s">
        <v>162</v>
      </c>
      <c r="E15" s="12" t="s">
        <v>9</v>
      </c>
      <c r="F15" s="12">
        <v>1</v>
      </c>
      <c r="G15" s="12">
        <v>2</v>
      </c>
      <c r="H15" s="68">
        <v>3</v>
      </c>
      <c r="I15" s="72"/>
      <c r="J15" s="73">
        <v>0</v>
      </c>
      <c r="K15" s="15">
        <f t="shared" si="0"/>
        <v>0</v>
      </c>
    </row>
    <row r="16" spans="2:11" ht="33" x14ac:dyDescent="0.3">
      <c r="B16" s="10" t="s">
        <v>88</v>
      </c>
      <c r="C16" s="11" t="s">
        <v>567</v>
      </c>
      <c r="D16" s="14" t="s">
        <v>580</v>
      </c>
      <c r="E16" s="12" t="s">
        <v>9</v>
      </c>
      <c r="F16" s="12"/>
      <c r="G16" s="12">
        <v>22</v>
      </c>
      <c r="H16" s="68">
        <v>22</v>
      </c>
      <c r="I16" s="72"/>
      <c r="J16" s="73">
        <v>0</v>
      </c>
      <c r="K16" s="15">
        <f t="shared" si="0"/>
        <v>0</v>
      </c>
    </row>
    <row r="17" spans="1:11" x14ac:dyDescent="0.3">
      <c r="B17" s="10" t="s">
        <v>89</v>
      </c>
      <c r="C17" s="11" t="s">
        <v>568</v>
      </c>
      <c r="D17" s="12" t="s">
        <v>572</v>
      </c>
      <c r="E17" s="12" t="s">
        <v>9</v>
      </c>
      <c r="F17" s="12"/>
      <c r="G17" s="12">
        <v>1</v>
      </c>
      <c r="H17" s="68">
        <v>1</v>
      </c>
      <c r="I17" s="72"/>
      <c r="J17" s="73">
        <v>0</v>
      </c>
      <c r="K17" s="15">
        <f t="shared" si="0"/>
        <v>0</v>
      </c>
    </row>
    <row r="18" spans="1:11" x14ac:dyDescent="0.3">
      <c r="B18" s="10" t="s">
        <v>90</v>
      </c>
      <c r="C18" s="17" t="s">
        <v>569</v>
      </c>
      <c r="D18" s="12" t="s">
        <v>162</v>
      </c>
      <c r="E18" s="12" t="s">
        <v>9</v>
      </c>
      <c r="F18" s="12"/>
      <c r="G18" s="12">
        <v>1</v>
      </c>
      <c r="H18" s="68">
        <v>1</v>
      </c>
      <c r="I18" s="72"/>
      <c r="J18" s="73">
        <v>0</v>
      </c>
      <c r="K18" s="15">
        <f t="shared" si="0"/>
        <v>0</v>
      </c>
    </row>
    <row r="19" spans="1:11" x14ac:dyDescent="0.3">
      <c r="B19" s="10" t="s">
        <v>91</v>
      </c>
      <c r="C19" s="17" t="s">
        <v>95</v>
      </c>
      <c r="D19" s="12" t="s">
        <v>162</v>
      </c>
      <c r="E19" s="12" t="s">
        <v>9</v>
      </c>
      <c r="F19" s="12"/>
      <c r="G19" s="12">
        <v>1</v>
      </c>
      <c r="H19" s="68">
        <v>1</v>
      </c>
      <c r="I19" s="72"/>
      <c r="J19" s="73">
        <v>0</v>
      </c>
      <c r="K19" s="15">
        <f t="shared" si="0"/>
        <v>0</v>
      </c>
    </row>
    <row r="20" spans="1:11" x14ac:dyDescent="0.3">
      <c r="B20" s="10" t="s">
        <v>92</v>
      </c>
      <c r="C20" s="17" t="s">
        <v>570</v>
      </c>
      <c r="D20" s="12" t="s">
        <v>162</v>
      </c>
      <c r="E20" s="12" t="s">
        <v>9</v>
      </c>
      <c r="F20" s="12"/>
      <c r="G20" s="12">
        <v>1</v>
      </c>
      <c r="H20" s="68">
        <v>1</v>
      </c>
      <c r="I20" s="72"/>
      <c r="J20" s="73">
        <v>0</v>
      </c>
      <c r="K20" s="15">
        <f t="shared" si="0"/>
        <v>0</v>
      </c>
    </row>
    <row r="21" spans="1:11" x14ac:dyDescent="0.3">
      <c r="B21" s="10" t="s">
        <v>93</v>
      </c>
      <c r="C21" s="17" t="s">
        <v>96</v>
      </c>
      <c r="D21" s="12" t="s">
        <v>162</v>
      </c>
      <c r="E21" s="12" t="s">
        <v>9</v>
      </c>
      <c r="F21" s="12"/>
      <c r="G21" s="12">
        <v>1</v>
      </c>
      <c r="H21" s="68">
        <v>1</v>
      </c>
      <c r="I21" s="72"/>
      <c r="J21" s="73">
        <v>0</v>
      </c>
      <c r="K21" s="15">
        <f t="shared" si="0"/>
        <v>0</v>
      </c>
    </row>
    <row r="22" spans="1:11" ht="17.25" thickBot="1" x14ac:dyDescent="0.35">
      <c r="A22" s="52"/>
      <c r="B22" s="10" t="s">
        <v>94</v>
      </c>
      <c r="C22" s="17" t="s">
        <v>573</v>
      </c>
      <c r="D22" s="12" t="s">
        <v>162</v>
      </c>
      <c r="E22" s="12" t="s">
        <v>9</v>
      </c>
      <c r="F22" s="12"/>
      <c r="G22" s="12">
        <v>1</v>
      </c>
      <c r="H22" s="68">
        <v>1</v>
      </c>
      <c r="I22" s="77"/>
      <c r="J22" s="78">
        <v>0</v>
      </c>
      <c r="K22" s="15">
        <f t="shared" si="0"/>
        <v>0</v>
      </c>
    </row>
    <row r="23" spans="1:11" ht="17.25" thickBot="1" x14ac:dyDescent="0.35">
      <c r="B23" s="21"/>
      <c r="C23" s="21"/>
      <c r="D23" s="22"/>
      <c r="E23" s="22"/>
      <c r="F23" s="22"/>
      <c r="G23" s="23"/>
      <c r="H23" s="79"/>
      <c r="I23" s="82" t="s">
        <v>67</v>
      </c>
      <c r="J23" s="43"/>
      <c r="K23" s="80">
        <f>SUM(K5:K22)</f>
        <v>0</v>
      </c>
    </row>
  </sheetData>
  <sheetProtection algorithmName="SHA-512" hashValue="3lWWPfuHU1w8zjT7OhYE8GzsZDXEAIEvPob7xaXc0t6BZcGvNdgqCARaPn8L72qG9jVI1TvgCpIC391Ktov4iw==" saltValue="02xzJvl/3jseyLKG3DQrCA==" spinCount="100000" sheet="1" objects="1" scenarios="1" formatCells="0" formatColumns="0" formatRows="0"/>
  <autoFilter ref="B4:K21" xr:uid="{00000000-0009-0000-0000-000001000000}"/>
  <mergeCells count="2">
    <mergeCell ref="I23:J23"/>
    <mergeCell ref="C1:D1"/>
  </mergeCells>
  <pageMargins left="0.7" right="0.7" top="0.75" bottom="0.75" header="0.3" footer="0.3"/>
  <pageSetup paperSize="9" scale="64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K52"/>
  <sheetViews>
    <sheetView workbookViewId="0">
      <selection activeCell="M5" sqref="M5"/>
    </sheetView>
  </sheetViews>
  <sheetFormatPr defaultRowHeight="14.25" x14ac:dyDescent="0.2"/>
  <cols>
    <col min="2" max="2" width="6.875" customWidth="1"/>
    <col min="3" max="3" width="41.125" customWidth="1"/>
    <col min="4" max="4" width="32.875" customWidth="1"/>
    <col min="5" max="5" width="18.5" customWidth="1"/>
    <col min="6" max="6" width="12.5" customWidth="1"/>
    <col min="7" max="7" width="11.75" customWidth="1"/>
    <col min="8" max="8" width="15.5" style="2" customWidth="1"/>
    <col min="9" max="9" width="31.125" customWidth="1"/>
    <col min="10" max="10" width="13.5" style="1" customWidth="1"/>
    <col min="11" max="11" width="14" style="1" customWidth="1"/>
  </cols>
  <sheetData>
    <row r="2" spans="2:11" ht="18.75" x14ac:dyDescent="0.3">
      <c r="B2" s="4"/>
      <c r="C2" s="49" t="s">
        <v>103</v>
      </c>
      <c r="D2" s="46"/>
      <c r="G2" s="4"/>
      <c r="H2" s="5"/>
      <c r="I2" s="4"/>
      <c r="J2" s="24"/>
      <c r="K2" s="24"/>
    </row>
    <row r="3" spans="2:11" ht="16.5" x14ac:dyDescent="0.3">
      <c r="B3" s="4"/>
      <c r="C3" s="4"/>
      <c r="D3" s="4"/>
      <c r="E3" s="4"/>
      <c r="F3" s="4"/>
      <c r="G3" s="4"/>
      <c r="H3" s="5"/>
      <c r="I3" s="4"/>
      <c r="J3" s="24"/>
      <c r="K3" s="24"/>
    </row>
    <row r="4" spans="2:11" ht="16.5" x14ac:dyDescent="0.3">
      <c r="B4" s="4"/>
      <c r="C4" s="4"/>
      <c r="D4" s="4"/>
      <c r="E4" s="4"/>
      <c r="F4" s="4"/>
      <c r="G4" s="4"/>
      <c r="H4" s="5"/>
      <c r="I4" s="4"/>
      <c r="J4" s="24"/>
      <c r="K4" s="24"/>
    </row>
    <row r="5" spans="2:11" ht="45.75" customHeight="1" x14ac:dyDescent="0.2">
      <c r="B5" s="6"/>
      <c r="C5" s="3" t="s">
        <v>574</v>
      </c>
      <c r="D5" s="8" t="s">
        <v>575</v>
      </c>
      <c r="E5" s="7" t="s">
        <v>1</v>
      </c>
      <c r="F5" s="8" t="s">
        <v>2</v>
      </c>
      <c r="G5" s="8" t="s">
        <v>3</v>
      </c>
      <c r="H5" s="26" t="s">
        <v>4</v>
      </c>
      <c r="I5" s="8" t="s">
        <v>5</v>
      </c>
      <c r="J5" s="9" t="s">
        <v>6</v>
      </c>
      <c r="K5" s="9" t="s">
        <v>7</v>
      </c>
    </row>
    <row r="6" spans="2:11" ht="39.75" customHeight="1" x14ac:dyDescent="0.2">
      <c r="B6" s="12" t="s">
        <v>76</v>
      </c>
      <c r="C6" s="27" t="s">
        <v>8</v>
      </c>
      <c r="D6" s="12" t="s">
        <v>557</v>
      </c>
      <c r="E6" s="12" t="s">
        <v>9</v>
      </c>
      <c r="F6" s="12">
        <v>10</v>
      </c>
      <c r="G6" s="12"/>
      <c r="H6" s="13">
        <v>10</v>
      </c>
      <c r="I6" s="72"/>
      <c r="J6" s="73">
        <v>0</v>
      </c>
      <c r="K6" s="15">
        <f>H6*J6</f>
        <v>0</v>
      </c>
    </row>
    <row r="7" spans="2:11" ht="48" customHeight="1" x14ac:dyDescent="0.2">
      <c r="B7" s="12" t="s">
        <v>78</v>
      </c>
      <c r="C7" s="27" t="s">
        <v>10</v>
      </c>
      <c r="D7" s="12" t="s">
        <v>114</v>
      </c>
      <c r="E7" s="12" t="s">
        <v>9</v>
      </c>
      <c r="F7" s="12">
        <v>10</v>
      </c>
      <c r="G7" s="12"/>
      <c r="H7" s="13">
        <v>10</v>
      </c>
      <c r="I7" s="72"/>
      <c r="J7" s="73">
        <v>0</v>
      </c>
      <c r="K7" s="15">
        <f t="shared" ref="K7:K50" si="0">H7*J7</f>
        <v>0</v>
      </c>
    </row>
    <row r="8" spans="2:11" ht="31.5" customHeight="1" x14ac:dyDescent="0.2">
      <c r="B8" s="12" t="s">
        <v>79</v>
      </c>
      <c r="C8" s="27" t="s">
        <v>11</v>
      </c>
      <c r="D8" s="12" t="s">
        <v>114</v>
      </c>
      <c r="E8" s="12" t="s">
        <v>9</v>
      </c>
      <c r="F8" s="12">
        <v>1</v>
      </c>
      <c r="G8" s="12"/>
      <c r="H8" s="13">
        <v>1</v>
      </c>
      <c r="I8" s="72"/>
      <c r="J8" s="73">
        <v>0</v>
      </c>
      <c r="K8" s="15">
        <f t="shared" si="0"/>
        <v>0</v>
      </c>
    </row>
    <row r="9" spans="2:11" ht="39.75" customHeight="1" x14ac:dyDescent="0.2">
      <c r="B9" s="12" t="s">
        <v>80</v>
      </c>
      <c r="C9" s="27" t="s">
        <v>12</v>
      </c>
      <c r="D9" s="12" t="s">
        <v>178</v>
      </c>
      <c r="E9" s="12" t="s">
        <v>9</v>
      </c>
      <c r="F9" s="12">
        <v>1</v>
      </c>
      <c r="G9" s="12"/>
      <c r="H9" s="13">
        <v>1</v>
      </c>
      <c r="I9" s="72"/>
      <c r="J9" s="73">
        <v>0</v>
      </c>
      <c r="K9" s="15">
        <f t="shared" si="0"/>
        <v>0</v>
      </c>
    </row>
    <row r="10" spans="2:11" ht="40.5" customHeight="1" x14ac:dyDescent="0.2">
      <c r="B10" s="12" t="s">
        <v>81</v>
      </c>
      <c r="C10" s="27" t="s">
        <v>13</v>
      </c>
      <c r="D10" s="12" t="s">
        <v>558</v>
      </c>
      <c r="E10" s="12" t="s">
        <v>9</v>
      </c>
      <c r="F10" s="12">
        <v>1</v>
      </c>
      <c r="G10" s="12"/>
      <c r="H10" s="13">
        <v>1</v>
      </c>
      <c r="I10" s="72"/>
      <c r="J10" s="73">
        <v>0</v>
      </c>
      <c r="K10" s="15">
        <f t="shared" si="0"/>
        <v>0</v>
      </c>
    </row>
    <row r="11" spans="2:11" ht="61.5" customHeight="1" x14ac:dyDescent="0.2">
      <c r="B11" s="12" t="s">
        <v>82</v>
      </c>
      <c r="C11" s="27" t="s">
        <v>14</v>
      </c>
      <c r="D11" s="12" t="s">
        <v>178</v>
      </c>
      <c r="E11" s="12" t="s">
        <v>9</v>
      </c>
      <c r="F11" s="12">
        <v>1</v>
      </c>
      <c r="G11" s="12"/>
      <c r="H11" s="13">
        <v>1</v>
      </c>
      <c r="I11" s="72"/>
      <c r="J11" s="73">
        <v>0</v>
      </c>
      <c r="K11" s="15">
        <f t="shared" si="0"/>
        <v>0</v>
      </c>
    </row>
    <row r="12" spans="2:11" ht="46.5" customHeight="1" x14ac:dyDescent="0.2">
      <c r="B12" s="12" t="s">
        <v>83</v>
      </c>
      <c r="C12" s="27" t="s">
        <v>102</v>
      </c>
      <c r="D12" s="12" t="s">
        <v>16</v>
      </c>
      <c r="E12" s="12" t="s">
        <v>9</v>
      </c>
      <c r="F12" s="12">
        <v>1</v>
      </c>
      <c r="G12" s="12"/>
      <c r="H12" s="13">
        <v>1</v>
      </c>
      <c r="I12" s="74"/>
      <c r="J12" s="73">
        <v>0</v>
      </c>
      <c r="K12" s="15">
        <f t="shared" si="0"/>
        <v>0</v>
      </c>
    </row>
    <row r="13" spans="2:11" ht="41.25" customHeight="1" x14ac:dyDescent="0.2">
      <c r="B13" s="12" t="s">
        <v>84</v>
      </c>
      <c r="C13" s="27" t="s">
        <v>596</v>
      </c>
      <c r="D13" s="12" t="s">
        <v>16</v>
      </c>
      <c r="E13" s="12" t="s">
        <v>9</v>
      </c>
      <c r="F13" s="12"/>
      <c r="G13" s="12">
        <v>1</v>
      </c>
      <c r="H13" s="13">
        <v>1</v>
      </c>
      <c r="I13" s="74"/>
      <c r="J13" s="73">
        <v>0</v>
      </c>
      <c r="K13" s="15">
        <f t="shared" si="0"/>
        <v>0</v>
      </c>
    </row>
    <row r="14" spans="2:11" ht="44.25" customHeight="1" x14ac:dyDescent="0.2">
      <c r="B14" s="12" t="s">
        <v>85</v>
      </c>
      <c r="C14" s="28" t="s">
        <v>597</v>
      </c>
      <c r="D14" s="14" t="s">
        <v>556</v>
      </c>
      <c r="E14" s="12" t="s">
        <v>9</v>
      </c>
      <c r="F14" s="12"/>
      <c r="G14" s="12">
        <v>1</v>
      </c>
      <c r="H14" s="13">
        <v>1</v>
      </c>
      <c r="I14" s="72"/>
      <c r="J14" s="73">
        <v>0</v>
      </c>
      <c r="K14" s="15">
        <f t="shared" si="0"/>
        <v>0</v>
      </c>
    </row>
    <row r="15" spans="2:11" ht="16.5" x14ac:dyDescent="0.2">
      <c r="B15" s="12" t="s">
        <v>86</v>
      </c>
      <c r="C15" s="27" t="s">
        <v>17</v>
      </c>
      <c r="D15" s="12" t="s">
        <v>16</v>
      </c>
      <c r="E15" s="12" t="s">
        <v>9</v>
      </c>
      <c r="F15" s="12">
        <v>1</v>
      </c>
      <c r="G15" s="12"/>
      <c r="H15" s="13">
        <v>1</v>
      </c>
      <c r="I15" s="74"/>
      <c r="J15" s="73">
        <v>0</v>
      </c>
      <c r="K15" s="15">
        <f t="shared" si="0"/>
        <v>0</v>
      </c>
    </row>
    <row r="16" spans="2:11" ht="23.25" customHeight="1" x14ac:dyDescent="0.2">
      <c r="B16" s="12" t="s">
        <v>87</v>
      </c>
      <c r="C16" s="27" t="s">
        <v>18</v>
      </c>
      <c r="D16" s="12" t="s">
        <v>16</v>
      </c>
      <c r="E16" s="12" t="s">
        <v>9</v>
      </c>
      <c r="F16" s="12">
        <v>1</v>
      </c>
      <c r="G16" s="12"/>
      <c r="H16" s="13">
        <v>1</v>
      </c>
      <c r="I16" s="74"/>
      <c r="J16" s="73">
        <v>0</v>
      </c>
      <c r="K16" s="15">
        <f t="shared" si="0"/>
        <v>0</v>
      </c>
    </row>
    <row r="17" spans="2:11" ht="21.75" customHeight="1" x14ac:dyDescent="0.2">
      <c r="B17" s="12" t="s">
        <v>88</v>
      </c>
      <c r="C17" s="27" t="s">
        <v>19</v>
      </c>
      <c r="D17" s="12" t="s">
        <v>16</v>
      </c>
      <c r="E17" s="12" t="s">
        <v>9</v>
      </c>
      <c r="F17" s="12">
        <v>1</v>
      </c>
      <c r="G17" s="12"/>
      <c r="H17" s="13">
        <v>1</v>
      </c>
      <c r="I17" s="74"/>
      <c r="J17" s="73">
        <v>0</v>
      </c>
      <c r="K17" s="15">
        <f t="shared" si="0"/>
        <v>0</v>
      </c>
    </row>
    <row r="18" spans="2:11" ht="75" customHeight="1" x14ac:dyDescent="0.2">
      <c r="B18" s="12" t="s">
        <v>89</v>
      </c>
      <c r="C18" s="27" t="s">
        <v>104</v>
      </c>
      <c r="D18" s="14" t="s">
        <v>148</v>
      </c>
      <c r="E18" s="12" t="s">
        <v>23</v>
      </c>
      <c r="F18" s="16"/>
      <c r="G18" s="12">
        <v>500</v>
      </c>
      <c r="H18" s="13">
        <v>500</v>
      </c>
      <c r="I18" s="75"/>
      <c r="J18" s="73">
        <v>0</v>
      </c>
      <c r="K18" s="15">
        <f t="shared" si="0"/>
        <v>0</v>
      </c>
    </row>
    <row r="19" spans="2:11" ht="16.5" x14ac:dyDescent="0.2">
      <c r="B19" s="12" t="s">
        <v>90</v>
      </c>
      <c r="C19" s="27" t="s">
        <v>105</v>
      </c>
      <c r="D19" s="12" t="s">
        <v>598</v>
      </c>
      <c r="E19" s="12" t="s">
        <v>26</v>
      </c>
      <c r="F19" s="16"/>
      <c r="G19" s="12">
        <v>1</v>
      </c>
      <c r="H19" s="13">
        <v>1</v>
      </c>
      <c r="I19" s="75"/>
      <c r="J19" s="73">
        <v>0</v>
      </c>
      <c r="K19" s="15">
        <f t="shared" si="0"/>
        <v>0</v>
      </c>
    </row>
    <row r="20" spans="2:11" ht="51.75" x14ac:dyDescent="0.2">
      <c r="B20" s="12" t="s">
        <v>91</v>
      </c>
      <c r="C20" s="27" t="s">
        <v>599</v>
      </c>
      <c r="D20" s="14" t="s">
        <v>555</v>
      </c>
      <c r="E20" s="12" t="s">
        <v>9</v>
      </c>
      <c r="F20" s="16"/>
      <c r="G20" s="12">
        <v>1</v>
      </c>
      <c r="H20" s="13">
        <v>1</v>
      </c>
      <c r="I20" s="75"/>
      <c r="J20" s="73">
        <v>0</v>
      </c>
      <c r="K20" s="15">
        <f t="shared" si="0"/>
        <v>0</v>
      </c>
    </row>
    <row r="21" spans="2:11" ht="24" customHeight="1" x14ac:dyDescent="0.2">
      <c r="B21" s="12" t="s">
        <v>92</v>
      </c>
      <c r="C21" s="27" t="s">
        <v>33</v>
      </c>
      <c r="D21" s="12" t="s">
        <v>152</v>
      </c>
      <c r="E21" s="12" t="s">
        <v>9</v>
      </c>
      <c r="F21" s="12"/>
      <c r="G21" s="12">
        <v>1</v>
      </c>
      <c r="H21" s="13">
        <v>1</v>
      </c>
      <c r="I21" s="72"/>
      <c r="J21" s="73">
        <v>0</v>
      </c>
      <c r="K21" s="15">
        <f t="shared" si="0"/>
        <v>0</v>
      </c>
    </row>
    <row r="22" spans="2:11" ht="33" x14ac:dyDescent="0.2">
      <c r="B22" s="12" t="s">
        <v>93</v>
      </c>
      <c r="C22" s="27" t="s">
        <v>34</v>
      </c>
      <c r="D22" s="14" t="s">
        <v>106</v>
      </c>
      <c r="E22" s="12" t="s">
        <v>9</v>
      </c>
      <c r="F22" s="12"/>
      <c r="G22" s="12">
        <v>1</v>
      </c>
      <c r="H22" s="13">
        <v>1</v>
      </c>
      <c r="I22" s="72"/>
      <c r="J22" s="73">
        <v>0</v>
      </c>
      <c r="K22" s="15">
        <f t="shared" si="0"/>
        <v>0</v>
      </c>
    </row>
    <row r="23" spans="2:11" ht="33" x14ac:dyDescent="0.2">
      <c r="B23" s="12" t="s">
        <v>94</v>
      </c>
      <c r="C23" s="27" t="s">
        <v>35</v>
      </c>
      <c r="D23" s="14" t="s">
        <v>107</v>
      </c>
      <c r="E23" s="12" t="s">
        <v>9</v>
      </c>
      <c r="F23" s="12"/>
      <c r="G23" s="12">
        <v>1</v>
      </c>
      <c r="H23" s="13">
        <v>1</v>
      </c>
      <c r="I23" s="72"/>
      <c r="J23" s="73">
        <v>0</v>
      </c>
      <c r="K23" s="15">
        <f t="shared" si="0"/>
        <v>0</v>
      </c>
    </row>
    <row r="24" spans="2:11" ht="16.5" x14ac:dyDescent="0.2">
      <c r="B24" s="12" t="s">
        <v>122</v>
      </c>
      <c r="C24" s="41" t="s">
        <v>151</v>
      </c>
      <c r="D24" s="12"/>
      <c r="E24" s="12" t="s">
        <v>23</v>
      </c>
      <c r="F24" s="12"/>
      <c r="G24" s="12">
        <v>50</v>
      </c>
      <c r="H24" s="13">
        <v>50</v>
      </c>
      <c r="I24" s="72"/>
      <c r="J24" s="73">
        <v>0</v>
      </c>
      <c r="K24" s="15">
        <f t="shared" si="0"/>
        <v>0</v>
      </c>
    </row>
    <row r="25" spans="2:11" ht="39" customHeight="1" x14ac:dyDescent="0.2">
      <c r="B25" s="12" t="s">
        <v>123</v>
      </c>
      <c r="C25" s="27" t="s">
        <v>53</v>
      </c>
      <c r="D25" s="12" t="s">
        <v>153</v>
      </c>
      <c r="E25" s="12" t="s">
        <v>9</v>
      </c>
      <c r="F25" s="12"/>
      <c r="G25" s="12">
        <v>1</v>
      </c>
      <c r="H25" s="13">
        <v>1</v>
      </c>
      <c r="I25" s="72"/>
      <c r="J25" s="73">
        <v>0</v>
      </c>
      <c r="K25" s="15">
        <f t="shared" si="0"/>
        <v>0</v>
      </c>
    </row>
    <row r="26" spans="2:11" ht="51.75" customHeight="1" x14ac:dyDescent="0.2">
      <c r="B26" s="12" t="s">
        <v>124</v>
      </c>
      <c r="C26" s="27" t="s">
        <v>108</v>
      </c>
      <c r="D26" s="14" t="s">
        <v>109</v>
      </c>
      <c r="E26" s="12" t="s">
        <v>9</v>
      </c>
      <c r="F26" s="12"/>
      <c r="G26" s="12">
        <v>1</v>
      </c>
      <c r="H26" s="13">
        <v>1</v>
      </c>
      <c r="I26" s="72"/>
      <c r="J26" s="73">
        <v>0</v>
      </c>
      <c r="K26" s="15">
        <f t="shared" si="0"/>
        <v>0</v>
      </c>
    </row>
    <row r="27" spans="2:11" ht="33" x14ac:dyDescent="0.2">
      <c r="B27" s="12" t="s">
        <v>77</v>
      </c>
      <c r="C27" s="27" t="s">
        <v>554</v>
      </c>
      <c r="D27" s="14" t="s">
        <v>553</v>
      </c>
      <c r="E27" s="12" t="s">
        <v>9</v>
      </c>
      <c r="F27" s="12"/>
      <c r="G27" s="12">
        <v>20</v>
      </c>
      <c r="H27" s="13">
        <v>20</v>
      </c>
      <c r="I27" s="72"/>
      <c r="J27" s="73">
        <v>0</v>
      </c>
      <c r="K27" s="15">
        <f t="shared" si="0"/>
        <v>0</v>
      </c>
    </row>
    <row r="28" spans="2:11" ht="16.5" x14ac:dyDescent="0.2">
      <c r="B28" s="12" t="s">
        <v>125</v>
      </c>
      <c r="C28" s="27" t="s">
        <v>111</v>
      </c>
      <c r="D28" s="12" t="s">
        <v>110</v>
      </c>
      <c r="E28" s="12" t="s">
        <v>9</v>
      </c>
      <c r="F28" s="12"/>
      <c r="G28" s="12">
        <v>1</v>
      </c>
      <c r="H28" s="13">
        <v>1</v>
      </c>
      <c r="I28" s="72"/>
      <c r="J28" s="73">
        <v>0</v>
      </c>
      <c r="K28" s="15">
        <f t="shared" si="0"/>
        <v>0</v>
      </c>
    </row>
    <row r="29" spans="2:11" ht="16.5" x14ac:dyDescent="0.2">
      <c r="B29" s="12" t="s">
        <v>126</v>
      </c>
      <c r="C29" s="27" t="s">
        <v>154</v>
      </c>
      <c r="D29" s="12" t="s">
        <v>112</v>
      </c>
      <c r="E29" s="12" t="s">
        <v>9</v>
      </c>
      <c r="F29" s="12"/>
      <c r="G29" s="12">
        <v>1</v>
      </c>
      <c r="H29" s="13">
        <v>1</v>
      </c>
      <c r="I29" s="72"/>
      <c r="J29" s="73">
        <v>0</v>
      </c>
      <c r="K29" s="15">
        <f t="shared" si="0"/>
        <v>0</v>
      </c>
    </row>
    <row r="30" spans="2:11" ht="32.25" customHeight="1" x14ac:dyDescent="0.2">
      <c r="B30" s="12" t="s">
        <v>127</v>
      </c>
      <c r="C30" s="27" t="s">
        <v>610</v>
      </c>
      <c r="D30" s="14" t="s">
        <v>113</v>
      </c>
      <c r="E30" s="12" t="s">
        <v>9</v>
      </c>
      <c r="F30" s="12"/>
      <c r="G30" s="12">
        <v>1</v>
      </c>
      <c r="H30" s="13">
        <v>1</v>
      </c>
      <c r="I30" s="72"/>
      <c r="J30" s="73">
        <v>0</v>
      </c>
      <c r="K30" s="15">
        <f t="shared" si="0"/>
        <v>0</v>
      </c>
    </row>
    <row r="31" spans="2:11" ht="33" x14ac:dyDescent="0.2">
      <c r="B31" s="12" t="s">
        <v>128</v>
      </c>
      <c r="C31" s="27" t="s">
        <v>551</v>
      </c>
      <c r="D31" s="14" t="s">
        <v>552</v>
      </c>
      <c r="E31" s="12" t="s">
        <v>9</v>
      </c>
      <c r="F31" s="12"/>
      <c r="G31" s="12">
        <v>1</v>
      </c>
      <c r="H31" s="13">
        <v>1</v>
      </c>
      <c r="I31" s="72"/>
      <c r="J31" s="73">
        <v>0</v>
      </c>
      <c r="K31" s="15">
        <f t="shared" si="0"/>
        <v>0</v>
      </c>
    </row>
    <row r="32" spans="2:11" ht="33" x14ac:dyDescent="0.2">
      <c r="B32" s="12" t="s">
        <v>129</v>
      </c>
      <c r="C32" s="28" t="s">
        <v>549</v>
      </c>
      <c r="D32" s="14" t="s">
        <v>550</v>
      </c>
      <c r="E32" s="12" t="s">
        <v>9</v>
      </c>
      <c r="F32" s="12"/>
      <c r="G32" s="12">
        <v>1</v>
      </c>
      <c r="H32" s="13">
        <v>1</v>
      </c>
      <c r="I32" s="72"/>
      <c r="J32" s="73">
        <v>0</v>
      </c>
      <c r="K32" s="15">
        <f t="shared" si="0"/>
        <v>0</v>
      </c>
    </row>
    <row r="33" spans="2:11" ht="16.5" x14ac:dyDescent="0.2">
      <c r="B33" s="12" t="s">
        <v>130</v>
      </c>
      <c r="C33" s="28" t="s">
        <v>548</v>
      </c>
      <c r="D33" s="14" t="s">
        <v>547</v>
      </c>
      <c r="E33" s="12" t="s">
        <v>9</v>
      </c>
      <c r="F33" s="12"/>
      <c r="G33" s="12">
        <v>1</v>
      </c>
      <c r="H33" s="13">
        <v>1</v>
      </c>
      <c r="I33" s="72"/>
      <c r="J33" s="73">
        <v>0</v>
      </c>
      <c r="K33" s="15">
        <f t="shared" si="0"/>
        <v>0</v>
      </c>
    </row>
    <row r="34" spans="2:11" ht="16.5" x14ac:dyDescent="0.2">
      <c r="B34" s="12" t="s">
        <v>131</v>
      </c>
      <c r="C34" s="28" t="s">
        <v>546</v>
      </c>
      <c r="D34" s="12" t="s">
        <v>545</v>
      </c>
      <c r="E34" s="12" t="s">
        <v>9</v>
      </c>
      <c r="F34" s="12"/>
      <c r="G34" s="12">
        <v>1</v>
      </c>
      <c r="H34" s="13">
        <v>1</v>
      </c>
      <c r="I34" s="72"/>
      <c r="J34" s="73">
        <v>0</v>
      </c>
      <c r="K34" s="15">
        <f t="shared" si="0"/>
        <v>0</v>
      </c>
    </row>
    <row r="35" spans="2:11" ht="33" x14ac:dyDescent="0.2">
      <c r="B35" s="12" t="s">
        <v>132</v>
      </c>
      <c r="C35" s="28" t="s">
        <v>543</v>
      </c>
      <c r="D35" s="14" t="s">
        <v>544</v>
      </c>
      <c r="E35" s="12" t="s">
        <v>9</v>
      </c>
      <c r="F35" s="12"/>
      <c r="G35" s="12">
        <v>1</v>
      </c>
      <c r="H35" s="13">
        <v>1</v>
      </c>
      <c r="I35" s="72"/>
      <c r="J35" s="73">
        <v>0</v>
      </c>
      <c r="K35" s="15">
        <f t="shared" si="0"/>
        <v>0</v>
      </c>
    </row>
    <row r="36" spans="2:11" ht="16.5" x14ac:dyDescent="0.2">
      <c r="B36" s="12" t="s">
        <v>133</v>
      </c>
      <c r="C36" s="41" t="s">
        <v>116</v>
      </c>
      <c r="D36" s="12" t="s">
        <v>114</v>
      </c>
      <c r="E36" s="12" t="s">
        <v>9</v>
      </c>
      <c r="F36" s="12"/>
      <c r="G36" s="12">
        <v>1</v>
      </c>
      <c r="H36" s="13">
        <v>1</v>
      </c>
      <c r="I36" s="72"/>
      <c r="J36" s="73">
        <v>0</v>
      </c>
      <c r="K36" s="15">
        <f t="shared" si="0"/>
        <v>0</v>
      </c>
    </row>
    <row r="37" spans="2:11" ht="16.5" x14ac:dyDescent="0.2">
      <c r="B37" s="12" t="s">
        <v>134</v>
      </c>
      <c r="C37" s="41" t="s">
        <v>115</v>
      </c>
      <c r="D37" s="12" t="s">
        <v>114</v>
      </c>
      <c r="E37" s="12" t="s">
        <v>9</v>
      </c>
      <c r="F37" s="12"/>
      <c r="G37" s="12">
        <v>1</v>
      </c>
      <c r="H37" s="13">
        <v>1</v>
      </c>
      <c r="I37" s="72"/>
      <c r="J37" s="73">
        <v>0</v>
      </c>
      <c r="K37" s="15">
        <f t="shared" si="0"/>
        <v>0</v>
      </c>
    </row>
    <row r="38" spans="2:11" ht="24" customHeight="1" x14ac:dyDescent="0.2">
      <c r="B38" s="12" t="s">
        <v>135</v>
      </c>
      <c r="C38" s="28" t="s">
        <v>540</v>
      </c>
      <c r="D38" s="14" t="s">
        <v>162</v>
      </c>
      <c r="E38" s="12" t="s">
        <v>9</v>
      </c>
      <c r="F38" s="12"/>
      <c r="G38" s="12">
        <v>1</v>
      </c>
      <c r="H38" s="13">
        <v>1</v>
      </c>
      <c r="I38" s="72"/>
      <c r="J38" s="73">
        <v>0</v>
      </c>
      <c r="K38" s="15">
        <f t="shared" si="0"/>
        <v>0</v>
      </c>
    </row>
    <row r="39" spans="2:11" ht="33" x14ac:dyDescent="0.2">
      <c r="B39" s="12" t="s">
        <v>136</v>
      </c>
      <c r="C39" s="28" t="s">
        <v>542</v>
      </c>
      <c r="D39" s="14" t="s">
        <v>541</v>
      </c>
      <c r="E39" s="12" t="s">
        <v>9</v>
      </c>
      <c r="F39" s="12"/>
      <c r="G39" s="12">
        <v>1</v>
      </c>
      <c r="H39" s="13">
        <v>1</v>
      </c>
      <c r="I39" s="72"/>
      <c r="J39" s="73">
        <v>0</v>
      </c>
      <c r="K39" s="15">
        <f t="shared" si="0"/>
        <v>0</v>
      </c>
    </row>
    <row r="40" spans="2:11" ht="44.25" customHeight="1" x14ac:dyDescent="0.2">
      <c r="B40" s="12" t="s">
        <v>137</v>
      </c>
      <c r="C40" s="28" t="s">
        <v>117</v>
      </c>
      <c r="D40" s="14" t="s">
        <v>118</v>
      </c>
      <c r="E40" s="12" t="s">
        <v>9</v>
      </c>
      <c r="F40" s="12"/>
      <c r="G40" s="12">
        <v>1</v>
      </c>
      <c r="H40" s="13">
        <v>1</v>
      </c>
      <c r="I40" s="75"/>
      <c r="J40" s="73">
        <v>0</v>
      </c>
      <c r="K40" s="15">
        <f t="shared" si="0"/>
        <v>0</v>
      </c>
    </row>
    <row r="41" spans="2:11" ht="18.75" customHeight="1" x14ac:dyDescent="0.2">
      <c r="B41" s="12" t="s">
        <v>138</v>
      </c>
      <c r="C41" s="20" t="s">
        <v>539</v>
      </c>
      <c r="D41" s="12" t="s">
        <v>157</v>
      </c>
      <c r="E41" s="12" t="s">
        <v>9</v>
      </c>
      <c r="F41" s="16"/>
      <c r="G41" s="12">
        <v>1</v>
      </c>
      <c r="H41" s="13">
        <v>1</v>
      </c>
      <c r="I41" s="72"/>
      <c r="J41" s="73">
        <v>0</v>
      </c>
      <c r="K41" s="15">
        <f t="shared" si="0"/>
        <v>0</v>
      </c>
    </row>
    <row r="42" spans="2:11" ht="28.5" customHeight="1" x14ac:dyDescent="0.2">
      <c r="B42" s="12" t="s">
        <v>139</v>
      </c>
      <c r="C42" s="17" t="s">
        <v>149</v>
      </c>
      <c r="D42" s="12" t="s">
        <v>157</v>
      </c>
      <c r="E42" s="12" t="s">
        <v>9</v>
      </c>
      <c r="F42" s="16"/>
      <c r="G42" s="12">
        <v>1</v>
      </c>
      <c r="H42" s="13">
        <v>1</v>
      </c>
      <c r="I42" s="72"/>
      <c r="J42" s="73">
        <v>0</v>
      </c>
      <c r="K42" s="15">
        <f t="shared" si="0"/>
        <v>0</v>
      </c>
    </row>
    <row r="43" spans="2:11" ht="20.25" customHeight="1" x14ac:dyDescent="0.2">
      <c r="B43" s="12" t="s">
        <v>140</v>
      </c>
      <c r="C43" s="11" t="s">
        <v>150</v>
      </c>
      <c r="D43" s="12" t="s">
        <v>157</v>
      </c>
      <c r="E43" s="12" t="s">
        <v>9</v>
      </c>
      <c r="F43" s="16"/>
      <c r="G43" s="12">
        <v>1</v>
      </c>
      <c r="H43" s="13">
        <v>1</v>
      </c>
      <c r="I43" s="72"/>
      <c r="J43" s="73">
        <v>0</v>
      </c>
      <c r="K43" s="15">
        <f t="shared" si="0"/>
        <v>0</v>
      </c>
    </row>
    <row r="44" spans="2:11" ht="21.75" customHeight="1" x14ac:dyDescent="0.2">
      <c r="B44" s="12" t="s">
        <v>141</v>
      </c>
      <c r="C44" s="11" t="s">
        <v>538</v>
      </c>
      <c r="D44" s="12" t="s">
        <v>600</v>
      </c>
      <c r="E44" s="12" t="s">
        <v>9</v>
      </c>
      <c r="F44" s="16"/>
      <c r="G44" s="12">
        <v>1</v>
      </c>
      <c r="H44" s="13">
        <v>1</v>
      </c>
      <c r="I44" s="72"/>
      <c r="J44" s="73">
        <v>0</v>
      </c>
      <c r="K44" s="15">
        <f t="shared" si="0"/>
        <v>0</v>
      </c>
    </row>
    <row r="45" spans="2:11" ht="26.25" customHeight="1" x14ac:dyDescent="0.2">
      <c r="B45" s="12" t="s">
        <v>142</v>
      </c>
      <c r="C45" s="11" t="s">
        <v>537</v>
      </c>
      <c r="D45" s="12" t="s">
        <v>601</v>
      </c>
      <c r="E45" s="12" t="s">
        <v>9</v>
      </c>
      <c r="F45" s="16"/>
      <c r="G45" s="12">
        <v>1</v>
      </c>
      <c r="H45" s="13">
        <v>1</v>
      </c>
      <c r="I45" s="72"/>
      <c r="J45" s="73">
        <v>0</v>
      </c>
      <c r="K45" s="15">
        <f t="shared" si="0"/>
        <v>0</v>
      </c>
    </row>
    <row r="46" spans="2:11" ht="31.5" customHeight="1" x14ac:dyDescent="0.2">
      <c r="B46" s="12" t="s">
        <v>143</v>
      </c>
      <c r="C46" s="11" t="s">
        <v>559</v>
      </c>
      <c r="D46" s="12" t="s">
        <v>602</v>
      </c>
      <c r="E46" s="12" t="s">
        <v>9</v>
      </c>
      <c r="F46" s="12"/>
      <c r="G46" s="12">
        <v>1</v>
      </c>
      <c r="H46" s="13">
        <v>1</v>
      </c>
      <c r="I46" s="72"/>
      <c r="J46" s="73">
        <v>0</v>
      </c>
      <c r="K46" s="15">
        <f t="shared" si="0"/>
        <v>0</v>
      </c>
    </row>
    <row r="47" spans="2:11" ht="16.5" x14ac:dyDescent="0.2">
      <c r="B47" s="12" t="s">
        <v>144</v>
      </c>
      <c r="C47" s="11" t="s">
        <v>603</v>
      </c>
      <c r="D47" s="12" t="s">
        <v>600</v>
      </c>
      <c r="E47" s="12" t="s">
        <v>9</v>
      </c>
      <c r="F47" s="12"/>
      <c r="G47" s="12">
        <v>1</v>
      </c>
      <c r="H47" s="13">
        <v>1</v>
      </c>
      <c r="I47" s="72"/>
      <c r="J47" s="73">
        <v>0</v>
      </c>
      <c r="K47" s="15">
        <f t="shared" si="0"/>
        <v>0</v>
      </c>
    </row>
    <row r="48" spans="2:11" ht="16.5" x14ac:dyDescent="0.2">
      <c r="B48" s="12" t="s">
        <v>145</v>
      </c>
      <c r="C48" s="20" t="s">
        <v>536</v>
      </c>
      <c r="D48" s="14" t="s">
        <v>157</v>
      </c>
      <c r="E48" s="12" t="s">
        <v>9</v>
      </c>
      <c r="F48" s="12"/>
      <c r="G48" s="12">
        <v>1</v>
      </c>
      <c r="H48" s="13">
        <v>1</v>
      </c>
      <c r="I48" s="72"/>
      <c r="J48" s="73">
        <v>0</v>
      </c>
      <c r="K48" s="15">
        <f t="shared" si="0"/>
        <v>0</v>
      </c>
    </row>
    <row r="49" spans="2:11" ht="16.5" x14ac:dyDescent="0.2">
      <c r="B49" s="12" t="s">
        <v>146</v>
      </c>
      <c r="C49" s="20" t="s">
        <v>119</v>
      </c>
      <c r="D49" s="14" t="s">
        <v>535</v>
      </c>
      <c r="E49" s="12" t="s">
        <v>9</v>
      </c>
      <c r="F49" s="12"/>
      <c r="G49" s="12">
        <v>2</v>
      </c>
      <c r="H49" s="13">
        <v>2</v>
      </c>
      <c r="I49" s="72"/>
      <c r="J49" s="73">
        <v>0</v>
      </c>
      <c r="K49" s="15">
        <f t="shared" si="0"/>
        <v>0</v>
      </c>
    </row>
    <row r="50" spans="2:11" ht="17.25" thickBot="1" x14ac:dyDescent="0.25">
      <c r="B50" s="29" t="s">
        <v>147</v>
      </c>
      <c r="C50" s="50" t="s">
        <v>120</v>
      </c>
      <c r="D50" s="29" t="s">
        <v>121</v>
      </c>
      <c r="E50" s="29" t="s">
        <v>9</v>
      </c>
      <c r="F50" s="29"/>
      <c r="G50" s="29">
        <v>1</v>
      </c>
      <c r="H50" s="51">
        <v>1</v>
      </c>
      <c r="I50" s="77"/>
      <c r="J50" s="78">
        <v>0</v>
      </c>
      <c r="K50" s="15">
        <f t="shared" si="0"/>
        <v>0</v>
      </c>
    </row>
    <row r="51" spans="2:11" ht="17.25" thickBot="1" x14ac:dyDescent="0.25">
      <c r="B51" s="31"/>
      <c r="C51" s="32"/>
      <c r="D51" s="33"/>
      <c r="E51" s="33"/>
      <c r="F51" s="33"/>
      <c r="G51" s="34"/>
      <c r="H51" s="35"/>
      <c r="I51" s="81" t="s">
        <v>67</v>
      </c>
      <c r="J51" s="43"/>
      <c r="K51" s="36">
        <f>SUM(K6:K50)</f>
        <v>0</v>
      </c>
    </row>
    <row r="52" spans="2:11" ht="16.5" x14ac:dyDescent="0.3">
      <c r="B52" s="4"/>
      <c r="C52" s="4"/>
      <c r="D52" s="4"/>
      <c r="E52" s="4"/>
      <c r="F52" s="4"/>
      <c r="G52" s="4"/>
      <c r="H52" s="5"/>
      <c r="I52" s="4"/>
      <c r="J52" s="24"/>
      <c r="K52" s="24"/>
    </row>
  </sheetData>
  <sheetProtection algorithmName="SHA-512" hashValue="mcU8Mv00pEHqezxuUxmqhXpyWjcpOdRVZv9HNfoiySF60hC34UrVHv7dLbkEk3kIXtk1XXUcyMcOSjeTCu5fZQ==" saltValue="GeNxOQmZVmmkaa3O0xxpag==" spinCount="100000" sheet="1" objects="1" scenarios="1" formatCells="0" formatColumns="0" formatRows="0"/>
  <mergeCells count="1">
    <mergeCell ref="I51:J51"/>
  </mergeCells>
  <pageMargins left="0.7" right="0.7" top="0.75" bottom="0.75" header="0.3" footer="0.3"/>
  <pageSetup paperSize="9" scale="58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K9"/>
  <sheetViews>
    <sheetView workbookViewId="0">
      <selection activeCell="G25" sqref="G25"/>
    </sheetView>
  </sheetViews>
  <sheetFormatPr defaultRowHeight="16.5" x14ac:dyDescent="0.3"/>
  <cols>
    <col min="1" max="2" width="9" style="4"/>
    <col min="3" max="3" width="47.875" style="4" customWidth="1"/>
    <col min="4" max="4" width="22.875" style="4" customWidth="1"/>
    <col min="5" max="5" width="13" style="4" customWidth="1"/>
    <col min="6" max="6" width="9.25" style="4" customWidth="1"/>
    <col min="7" max="7" width="12.125" style="4" customWidth="1"/>
    <col min="8" max="8" width="15" style="4" customWidth="1"/>
    <col min="9" max="9" width="31.25" style="4" customWidth="1"/>
    <col min="10" max="10" width="15.875" style="4" customWidth="1"/>
    <col min="11" max="11" width="15.125" style="4" customWidth="1"/>
    <col min="12" max="16384" width="9" style="4"/>
  </cols>
  <sheetData>
    <row r="2" spans="2:11" ht="18.75" x14ac:dyDescent="0.3">
      <c r="C2" s="53" t="s">
        <v>609</v>
      </c>
    </row>
    <row r="5" spans="2:11" ht="53.25" customHeight="1" x14ac:dyDescent="0.3">
      <c r="B5" s="44"/>
      <c r="C5" s="8" t="s">
        <v>574</v>
      </c>
      <c r="D5" s="8" t="s">
        <v>575</v>
      </c>
      <c r="E5" s="7" t="s">
        <v>1</v>
      </c>
      <c r="F5" s="8" t="s">
        <v>2</v>
      </c>
      <c r="G5" s="8" t="s">
        <v>3</v>
      </c>
      <c r="H5" s="26" t="s">
        <v>4</v>
      </c>
      <c r="I5" s="8" t="s">
        <v>5</v>
      </c>
      <c r="J5" s="9" t="s">
        <v>6</v>
      </c>
      <c r="K5" s="9" t="s">
        <v>7</v>
      </c>
    </row>
    <row r="6" spans="2:11" ht="33" x14ac:dyDescent="0.3">
      <c r="B6" s="12" t="s">
        <v>76</v>
      </c>
      <c r="C6" s="11" t="s">
        <v>604</v>
      </c>
      <c r="D6" s="12" t="s">
        <v>605</v>
      </c>
      <c r="E6" s="12" t="s">
        <v>9</v>
      </c>
      <c r="F6" s="12"/>
      <c r="G6" s="12">
        <v>1</v>
      </c>
      <c r="H6" s="13">
        <v>1</v>
      </c>
      <c r="I6" s="72"/>
      <c r="J6" s="73">
        <v>0</v>
      </c>
      <c r="K6" s="15">
        <f>H6*J6</f>
        <v>0</v>
      </c>
    </row>
    <row r="7" spans="2:11" x14ac:dyDescent="0.3">
      <c r="B7" s="12" t="s">
        <v>78</v>
      </c>
      <c r="C7" s="11" t="s">
        <v>582</v>
      </c>
      <c r="D7" s="12" t="s">
        <v>606</v>
      </c>
      <c r="E7" s="12" t="s">
        <v>9</v>
      </c>
      <c r="F7" s="12"/>
      <c r="G7" s="12">
        <v>1</v>
      </c>
      <c r="H7" s="13">
        <v>1</v>
      </c>
      <c r="I7" s="72"/>
      <c r="J7" s="73">
        <v>0</v>
      </c>
      <c r="K7" s="15">
        <f t="shared" ref="K7:K8" si="0">H7*J7</f>
        <v>0</v>
      </c>
    </row>
    <row r="8" spans="2:11" ht="17.25" thickBot="1" x14ac:dyDescent="0.35">
      <c r="B8" s="12" t="s">
        <v>79</v>
      </c>
      <c r="C8" s="11" t="s">
        <v>581</v>
      </c>
      <c r="D8" s="12" t="s">
        <v>607</v>
      </c>
      <c r="E8" s="12" t="s">
        <v>9</v>
      </c>
      <c r="F8" s="12"/>
      <c r="G8" s="12">
        <v>1</v>
      </c>
      <c r="H8" s="13">
        <v>1</v>
      </c>
      <c r="I8" s="72"/>
      <c r="J8" s="73">
        <v>0</v>
      </c>
      <c r="K8" s="15">
        <f t="shared" si="0"/>
        <v>0</v>
      </c>
    </row>
    <row r="9" spans="2:11" ht="17.25" thickBot="1" x14ac:dyDescent="0.35">
      <c r="B9" s="31"/>
      <c r="C9" s="32"/>
      <c r="D9" s="33"/>
      <c r="E9" s="33"/>
      <c r="F9" s="33"/>
      <c r="G9" s="34"/>
      <c r="H9" s="35"/>
      <c r="I9" s="81" t="s">
        <v>67</v>
      </c>
      <c r="J9" s="43"/>
      <c r="K9" s="36">
        <f>SUM(K6:K8)</f>
        <v>0</v>
      </c>
    </row>
  </sheetData>
  <sheetProtection algorithmName="SHA-512" hashValue="D3CxqaLOf0OyvwZHbqjMB0tOCrbCVozgNwJRb3ZRSQW7sKfbs30pH6Dj1ST4wQZDJNOXKMGQfru2E16rA45UAw==" saltValue="Kyh5hAFTz1DbGbwORjgFtg==" spinCount="100000" sheet="1" objects="1" scenarios="1" formatCells="0" formatColumns="0" formatRows="0"/>
  <mergeCells count="1">
    <mergeCell ref="I9:J9"/>
  </mergeCells>
  <pageMargins left="0.7" right="0.7" top="0.75" bottom="0.75" header="0.3" footer="0.3"/>
  <pageSetup paperSize="9" scale="60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M23"/>
  <sheetViews>
    <sheetView workbookViewId="0">
      <selection activeCell="K11" sqref="K11"/>
    </sheetView>
  </sheetViews>
  <sheetFormatPr defaultRowHeight="14.25" x14ac:dyDescent="0.2"/>
  <cols>
    <col min="2" max="2" width="11" customWidth="1"/>
    <col min="3" max="3" width="36.25" customWidth="1"/>
    <col min="4" max="4" width="31.25" style="1" customWidth="1"/>
  </cols>
  <sheetData>
    <row r="2" spans="2:13" ht="18" x14ac:dyDescent="0.3">
      <c r="B2" s="4"/>
      <c r="C2" s="59" t="s">
        <v>579</v>
      </c>
      <c r="D2" s="24"/>
    </row>
    <row r="3" spans="2:13" ht="16.5" x14ac:dyDescent="0.3">
      <c r="B3" s="4"/>
      <c r="C3" s="4"/>
      <c r="D3" s="24"/>
    </row>
    <row r="4" spans="2:13" ht="16.5" x14ac:dyDescent="0.3">
      <c r="B4" s="4"/>
      <c r="C4" s="40" t="s">
        <v>613</v>
      </c>
      <c r="D4" s="61" t="s">
        <v>614</v>
      </c>
    </row>
    <row r="5" spans="2:13" ht="18" x14ac:dyDescent="0.3">
      <c r="B5" s="10" t="s">
        <v>76</v>
      </c>
      <c r="C5" s="92" t="s">
        <v>615</v>
      </c>
      <c r="D5" s="54">
        <f>KEMIKALIJE!K224</f>
        <v>0</v>
      </c>
    </row>
    <row r="6" spans="2:13" ht="18" x14ac:dyDescent="0.3">
      <c r="B6" s="10" t="s">
        <v>78</v>
      </c>
      <c r="C6" s="60" t="s">
        <v>576</v>
      </c>
      <c r="D6" s="54">
        <f>OTAPALA!K23</f>
        <v>0</v>
      </c>
    </row>
    <row r="7" spans="2:13" s="39" customFormat="1" ht="18" x14ac:dyDescent="0.3">
      <c r="B7" s="10" t="s">
        <v>79</v>
      </c>
      <c r="C7" s="93" t="s">
        <v>577</v>
      </c>
      <c r="D7" s="54">
        <f>'REAGENSI-ENZIMI'!K51</f>
        <v>0</v>
      </c>
    </row>
    <row r="8" spans="2:13" ht="18.75" thickBot="1" x14ac:dyDescent="0.35">
      <c r="B8" s="10" t="s">
        <v>80</v>
      </c>
      <c r="C8" s="94" t="s">
        <v>608</v>
      </c>
      <c r="D8" s="54">
        <f>OSTALO!K9</f>
        <v>0</v>
      </c>
    </row>
    <row r="9" spans="2:13" ht="17.25" thickBot="1" x14ac:dyDescent="0.35">
      <c r="B9" s="55"/>
      <c r="C9" s="63" t="s">
        <v>67</v>
      </c>
      <c r="D9" s="56">
        <f>SUM(D5:D8)</f>
        <v>0</v>
      </c>
    </row>
    <row r="10" spans="2:13" ht="17.25" thickBot="1" x14ac:dyDescent="0.35">
      <c r="B10" s="57"/>
      <c r="C10" s="62" t="s">
        <v>68</v>
      </c>
      <c r="D10" s="64">
        <f>D9*0.25</f>
        <v>0</v>
      </c>
    </row>
    <row r="11" spans="2:13" ht="17.25" thickBot="1" x14ac:dyDescent="0.35">
      <c r="B11" s="57"/>
      <c r="C11" s="65" t="s">
        <v>578</v>
      </c>
      <c r="D11" s="36">
        <f>D9+D10</f>
        <v>0</v>
      </c>
    </row>
    <row r="12" spans="2:13" ht="16.5" x14ac:dyDescent="0.3">
      <c r="B12" s="4"/>
      <c r="C12" s="4"/>
      <c r="D12" s="24"/>
    </row>
    <row r="14" spans="2:13" x14ac:dyDescent="0.2">
      <c r="B14" s="83"/>
      <c r="C14" s="83"/>
      <c r="D14" s="84"/>
      <c r="E14" s="83"/>
    </row>
    <row r="15" spans="2:13" x14ac:dyDescent="0.2">
      <c r="B15" s="83"/>
      <c r="C15" s="83"/>
      <c r="D15" s="84"/>
      <c r="E15" s="83"/>
    </row>
    <row r="16" spans="2:13" ht="16.5" x14ac:dyDescent="0.3">
      <c r="B16" s="85" t="s">
        <v>69</v>
      </c>
      <c r="C16" s="85"/>
      <c r="D16" s="85"/>
      <c r="E16" s="86"/>
      <c r="F16" s="4"/>
      <c r="G16" s="4"/>
      <c r="H16" s="4"/>
      <c r="I16" s="58"/>
      <c r="J16" s="4"/>
      <c r="K16" s="4"/>
      <c r="L16" s="4"/>
      <c r="M16" s="4"/>
    </row>
    <row r="17" spans="2:13" ht="16.5" x14ac:dyDescent="0.3">
      <c r="B17" s="86"/>
      <c r="C17" s="86"/>
      <c r="D17" s="87"/>
      <c r="E17" s="86"/>
      <c r="F17" s="4"/>
      <c r="G17" s="4"/>
      <c r="H17" s="4"/>
      <c r="I17" s="58"/>
      <c r="J17" s="4"/>
      <c r="K17" s="4"/>
      <c r="L17" s="4"/>
      <c r="M17" s="4"/>
    </row>
    <row r="18" spans="2:13" ht="16.5" x14ac:dyDescent="0.3">
      <c r="B18" s="86"/>
      <c r="C18" s="86"/>
      <c r="D18" s="87"/>
      <c r="E18" s="86"/>
      <c r="F18" s="4"/>
      <c r="G18" s="4"/>
      <c r="H18" s="4"/>
      <c r="I18" s="58"/>
      <c r="J18" s="4"/>
      <c r="K18" s="4"/>
      <c r="L18" s="4"/>
      <c r="M18" s="4"/>
    </row>
    <row r="19" spans="2:13" ht="16.5" x14ac:dyDescent="0.3">
      <c r="B19" s="86"/>
      <c r="C19" s="88" t="s">
        <v>70</v>
      </c>
      <c r="D19" s="89"/>
      <c r="E19" s="89"/>
      <c r="F19" s="4"/>
      <c r="G19" s="4"/>
      <c r="J19" s="4"/>
      <c r="M19" s="4"/>
    </row>
    <row r="20" spans="2:13" ht="16.5" x14ac:dyDescent="0.3">
      <c r="B20" s="86"/>
      <c r="C20" s="86"/>
      <c r="D20" s="90" t="s">
        <v>71</v>
      </c>
      <c r="E20" s="91"/>
      <c r="F20" s="4"/>
      <c r="G20" s="4"/>
      <c r="J20" s="4"/>
      <c r="M20" s="4"/>
    </row>
    <row r="21" spans="2:13" ht="16.5" x14ac:dyDescent="0.3">
      <c r="B21" s="86"/>
      <c r="C21" s="86"/>
      <c r="D21" s="86"/>
      <c r="E21" s="86"/>
      <c r="F21" s="4"/>
      <c r="G21" s="4"/>
      <c r="H21" s="4"/>
      <c r="I21" s="4"/>
      <c r="J21" s="4"/>
      <c r="M21" s="4"/>
    </row>
    <row r="22" spans="2:13" ht="16.5" x14ac:dyDescent="0.3">
      <c r="B22" s="86"/>
      <c r="C22" s="86"/>
      <c r="D22" s="87"/>
      <c r="E22" s="86"/>
      <c r="F22" s="4"/>
      <c r="G22" s="4"/>
      <c r="H22" s="4"/>
      <c r="I22" s="4"/>
      <c r="J22" s="4"/>
      <c r="K22" s="4"/>
      <c r="L22" s="4"/>
      <c r="M22" s="4"/>
    </row>
    <row r="23" spans="2:13" ht="16.5" x14ac:dyDescent="0.3">
      <c r="B23" s="86"/>
      <c r="C23" s="86"/>
      <c r="D23" s="87"/>
      <c r="E23" s="86"/>
      <c r="F23" s="4"/>
      <c r="G23" s="4"/>
      <c r="H23" s="4"/>
      <c r="I23" s="4"/>
      <c r="J23" s="4"/>
      <c r="K23" s="4"/>
      <c r="L23" s="4"/>
      <c r="M23" s="4"/>
    </row>
  </sheetData>
  <mergeCells count="1">
    <mergeCell ref="B16:D16"/>
  </mergeCells>
  <pageMargins left="0.7" right="0.7" top="0.75" bottom="0.75" header="0.3" footer="0.3"/>
  <pageSetup paperSize="9" scale="7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6</vt:i4>
      </vt:variant>
    </vt:vector>
  </HeadingPairs>
  <TitlesOfParts>
    <vt:vector size="12" baseType="lpstr">
      <vt:lpstr>NASLOVNI LIST</vt:lpstr>
      <vt:lpstr>KEMIKALIJE</vt:lpstr>
      <vt:lpstr>OTAPALA</vt:lpstr>
      <vt:lpstr>REAGENSI-ENZIMI</vt:lpstr>
      <vt:lpstr>OSTALO</vt:lpstr>
      <vt:lpstr>REKAPITULACIJA</vt:lpstr>
      <vt:lpstr>KEMIKALIJE!Podrucje_ispisa</vt:lpstr>
      <vt:lpstr>'NASLOVNI LIST'!Podrucje_ispisa</vt:lpstr>
      <vt:lpstr>OSTALO!Podrucje_ispisa</vt:lpstr>
      <vt:lpstr>OTAPALA!Podrucje_ispisa</vt:lpstr>
      <vt:lpstr>'REAGENSI-ENZIMI'!Podrucje_ispisa</vt:lpstr>
      <vt:lpstr>REKAPITULACIJA!Podrucje_ispisa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Herak</dc:creator>
  <cp:lastModifiedBy>klnovak</cp:lastModifiedBy>
  <cp:lastPrinted>2022-04-08T10:51:37Z</cp:lastPrinted>
  <dcterms:created xsi:type="dcterms:W3CDTF">2022-03-11T08:45:10Z</dcterms:created>
  <dcterms:modified xsi:type="dcterms:W3CDTF">2022-04-08T10:59:28Z</dcterms:modified>
</cp:coreProperties>
</file>