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vkruljac\Documents\Sveučilište\Javna nabava\Jednostavna nabava\Usluge\Dobava i ugradnja sustava tehničke zaštite\"/>
    </mc:Choice>
  </mc:AlternateContent>
  <xr:revisionPtr revIDLastSave="0" documentId="13_ncr:1_{B722DCFD-262B-46F4-9523-ABB7A60D9B5A}" xr6:coauthVersionLast="47" xr6:coauthVersionMax="47" xr10:uidLastSave="{00000000-0000-0000-0000-000000000000}"/>
  <bookViews>
    <workbookView xWindow="-120" yWindow="-120" windowWidth="29040" windowHeight="15720" xr2:uid="{4EFA2BD2-ACF0-4A73-B25C-20F9B454091A}"/>
  </bookViews>
  <sheets>
    <sheet name="TROŠKOVNIK ZGRADA B-5" sheetId="2" r:id="rId1"/>
    <sheet name="TROŠKOVNIK ZGRADA R-2" sheetId="3" r:id="rId2"/>
  </sheets>
  <definedNames>
    <definedName name="_xlnm.Print_Area" localSheetId="0">'TROŠKOVNIK ZGRADA B-5'!$A$1:$F$148</definedName>
    <definedName name="_xlnm.Print_Area" localSheetId="1">'TROŠKOVNIK ZGRADA R-2'!$A$1:$F$140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60" i="3" l="1"/>
  <c r="F58" i="3"/>
  <c r="F56" i="3"/>
  <c r="F115" i="3" l="1"/>
  <c r="F123" i="2"/>
  <c r="F125" i="2"/>
  <c r="F117" i="3"/>
  <c r="F94" i="3"/>
  <c r="F98" i="2"/>
  <c r="F45" i="3"/>
  <c r="F49" i="2"/>
  <c r="F47" i="2"/>
  <c r="F113" i="3"/>
  <c r="F111" i="3"/>
  <c r="F92" i="3"/>
  <c r="F90" i="3"/>
  <c r="F88" i="3"/>
  <c r="F43" i="3"/>
  <c r="F45" i="2"/>
  <c r="F121" i="2"/>
  <c r="F119" i="2"/>
  <c r="F96" i="2"/>
  <c r="F94" i="2"/>
  <c r="F92" i="2"/>
  <c r="F126" i="3"/>
  <c r="F109" i="3"/>
  <c r="F107" i="3"/>
  <c r="F105" i="3"/>
  <c r="F103" i="3"/>
  <c r="F86" i="3"/>
  <c r="F84" i="3"/>
  <c r="F82" i="3"/>
  <c r="F80" i="3"/>
  <c r="F78" i="3"/>
  <c r="F76" i="3"/>
  <c r="F74" i="3"/>
  <c r="F72" i="3"/>
  <c r="F70" i="3"/>
  <c r="F68" i="3"/>
  <c r="F66" i="3"/>
  <c r="F64" i="3"/>
  <c r="F62" i="3"/>
  <c r="F54" i="3"/>
  <c r="F41" i="3"/>
  <c r="F39" i="3"/>
  <c r="F37" i="3"/>
  <c r="F35" i="3"/>
  <c r="F33" i="3"/>
  <c r="F31" i="3"/>
  <c r="F29" i="3"/>
  <c r="F27" i="3"/>
  <c r="F25" i="3"/>
  <c r="F23" i="3"/>
  <c r="F21" i="3"/>
  <c r="F19" i="3"/>
  <c r="F17" i="3"/>
  <c r="F15" i="3"/>
  <c r="F13" i="3"/>
  <c r="F134" i="2"/>
  <c r="F117" i="2"/>
  <c r="F115" i="2"/>
  <c r="F113" i="2"/>
  <c r="F111" i="2"/>
  <c r="F109" i="2"/>
  <c r="F107" i="2"/>
  <c r="F76" i="2"/>
  <c r="F72" i="2"/>
  <c r="F90" i="2"/>
  <c r="F88" i="2"/>
  <c r="F86" i="2"/>
  <c r="F84" i="2"/>
  <c r="F82" i="2"/>
  <c r="F80" i="2"/>
  <c r="F78" i="2"/>
  <c r="F74" i="2"/>
  <c r="F70" i="2"/>
  <c r="F68" i="2"/>
  <c r="F66" i="2"/>
  <c r="F64" i="2"/>
  <c r="F62" i="2"/>
  <c r="F60" i="2"/>
  <c r="F58" i="2"/>
  <c r="F31" i="2"/>
  <c r="F29" i="2"/>
  <c r="F27" i="2"/>
  <c r="F21" i="2"/>
  <c r="F17" i="2"/>
  <c r="F25" i="2"/>
  <c r="F23" i="2"/>
  <c r="F43" i="2"/>
  <c r="F41" i="2"/>
  <c r="F39" i="2"/>
  <c r="F37" i="2"/>
  <c r="F35" i="2"/>
  <c r="F13" i="2"/>
  <c r="F33" i="2"/>
  <c r="F19" i="2"/>
  <c r="F15" i="2"/>
  <c r="F51" i="2" l="1"/>
  <c r="F127" i="2"/>
  <c r="F143" i="2" s="1"/>
  <c r="F96" i="3"/>
  <c r="F134" i="3" s="1"/>
  <c r="F119" i="3"/>
  <c r="F128" i="3" s="1"/>
  <c r="F136" i="3" s="1"/>
  <c r="F100" i="2"/>
  <c r="F142" i="2" s="1"/>
  <c r="F141" i="2"/>
  <c r="F47" i="3"/>
  <c r="F133" i="3" s="1"/>
  <c r="F135" i="3" l="1"/>
  <c r="F138" i="3" s="1"/>
  <c r="F139" i="3" s="1"/>
  <c r="F140" i="3" s="1"/>
  <c r="F136" i="2"/>
  <c r="F144" i="2" s="1"/>
  <c r="F146" i="2" s="1"/>
  <c r="F147" i="2" s="1"/>
  <c r="F148" i="2" s="1"/>
</calcChain>
</file>

<file path=xl/sharedStrings.xml><?xml version="1.0" encoding="utf-8"?>
<sst xmlns="http://schemas.openxmlformats.org/spreadsheetml/2006/main" count="369" uniqueCount="121">
  <si>
    <t>JEDINICA MJERE</t>
  </si>
  <si>
    <t>KOLIČINA</t>
  </si>
  <si>
    <t>kom</t>
  </si>
  <si>
    <t>m</t>
  </si>
  <si>
    <t>1.</t>
  </si>
  <si>
    <t>2.</t>
  </si>
  <si>
    <t>3.</t>
  </si>
  <si>
    <t>4.</t>
  </si>
  <si>
    <t>5.</t>
  </si>
  <si>
    <t>6.</t>
  </si>
  <si>
    <t>7.</t>
  </si>
  <si>
    <t>9.</t>
  </si>
  <si>
    <t>10.</t>
  </si>
  <si>
    <t>11.</t>
  </si>
  <si>
    <t>12.</t>
  </si>
  <si>
    <t>13.</t>
  </si>
  <si>
    <t>Obuka korisnika za korištenje sustava videonadzora. korisnika se obučava za pregledavanje snimke,  osnovnom služenju s digitalnim snimačem te za prepoznavanje osnovnih greški na sustavu. Isporuka tiskane upute za rukovanje sustavom na HR jeziku.</t>
  </si>
  <si>
    <t>UKUPNA CIJENA SUSTAVA VIDEONADZORA (€, bez PDV-a )</t>
  </si>
  <si>
    <t>komp</t>
  </si>
  <si>
    <t>kpl</t>
  </si>
  <si>
    <t>8.</t>
  </si>
  <si>
    <t>14.</t>
  </si>
  <si>
    <t>15.</t>
  </si>
  <si>
    <t>16.</t>
  </si>
  <si>
    <t>Podešavanje i programiranje IP mrežnog video snimača. Formatiranje tvrdih diskova, spajanje videosignala i napajanja. Podešavanje mrežnih parametara, kompresije video signala, spajanje na lokalnu računalnu mrežu, testiranje pristupa sa radne stanice.</t>
  </si>
  <si>
    <t>Podešavanje i programiranje mrežne IP kamere. Kadriranje i fokusiranje kamere.</t>
  </si>
  <si>
    <t>17.</t>
  </si>
  <si>
    <t>Podešavanje vidnog polja kamere sa dodatnim korekcijama u noćnom režimu rada kamera, te za vrijeme visokog stupnja osvjetljenosti.</t>
  </si>
  <si>
    <t>18.</t>
  </si>
  <si>
    <t>PDV (€)</t>
  </si>
  <si>
    <t>UKUPNA CIJENA SA PDV-om (€)</t>
  </si>
  <si>
    <t>19.</t>
  </si>
  <si>
    <t>REKAPITULACIJA</t>
  </si>
  <si>
    <t>OPIS STAVKE</t>
  </si>
  <si>
    <t>GRAĐEVINA:  Sveučilište Sjever, zgrada B-5</t>
  </si>
  <si>
    <t>UKUPNO SUSTAV VIDEO NADZORA :</t>
  </si>
  <si>
    <t>2. SUSTAV PROTUPROVALNE ZAŠTITE</t>
  </si>
  <si>
    <t>1. SUSTAV VIDEO NADZORA</t>
  </si>
  <si>
    <t>UKUPNO SUSTAV PROTUPROVALNE ZAŠTITE :</t>
  </si>
  <si>
    <t>3. SUSTAV KONTROLE PRISTUPA</t>
  </si>
  <si>
    <t>4. PROJEKTNA DOKUMENTACIJA</t>
  </si>
  <si>
    <t>UKUPNO SUSTAV KONTROLE PRISTUPA :</t>
  </si>
  <si>
    <t>UKUPNO PROJEKTNA DOKUMENTACIJA :</t>
  </si>
  <si>
    <t>Instalacija programske podrške za pristup sustavu i video materijalu na računalo korisnika</t>
  </si>
  <si>
    <t>Dobava, dostava i ugradnja, odgovarajućih razvodnih podnožja za kamere</t>
  </si>
  <si>
    <t>Izvedba kompletne usluge spajanja i puštanja u rad alarmne centrale, uključujući:
– interfacing s postojećom infrastrukturom sustava tehničke zaštite (tipkala, detektori, sirene, signalizacija, komunikatori),
– adresiranje, označavanje i organizaciju zona prema sigurnosnom planu objekta,
– izvedbu i spajanje svih ulazno-izlaznih točaka (NO/NC kontakti, protusabotažne linije),
– povezivanje sa središnjim nadzornim sustavom ili dojavnim uređajem (GPRS/IP komunikator),
– programiranje logike sustava (kašnjenja, particije, pravila aktivacije),
– napajanje sustava iz redundantnog izvora (baterijski backup) i kontrola ispravnosti naponskih razina,
– test funkcionalnosti svih zona i komponenti,
– dokumentiranje priključaka i konfiguracije, uz izradu zapisnika o ispitivanju.
Svi radovi se izvode prema važećim normama i tehničkim propisima uz obavezno vođenje kabelskih trasa u negorivim vodilicama gdje je primjenjivo.</t>
  </si>
  <si>
    <t>Označavanje svih elemenata sustava protuprovale, uključujući detektore, magnetne kontakte, tipkala, sirene i sve priključne točke,
trajnim industrijskim naljepnicama otpornima na habanje i vlagu, s jasno definiranim nazivima zona i rednim brojevima elemenata. Označavanje mora biti usklađeno s shemom zona programiranom u alarmnoj centrali te fizički postavljeno na vidljivo mjesto na svakom uređaju.
U cijenu je uključena izrada, ispis i apliciranje oznaka, kao i ažuriranje dokumentacije sa shemom zona.</t>
  </si>
  <si>
    <t>Programiranje korisničkih postavki i obuka korisnika za protuprovalni sustav, uključuje definiranje korisničkih računa, dodjelu individualnih prava pristupa (arm/disarm) po zonama u dogovoru s naručiteljem, unos PIN-ova i aktivaciju korisničkih razina s ograničenim ili administratorskim ovlastima.
Obuhvaća edukaciju krajnjih korisnika za pravilno korištenje sustava protuprovale, osnovno upravljanje i navigaciju sučeljem te upravljanje i ispravno reagiranje na uobičajene greške sustava (gubitak napajanja, sabotaža, komunikacijski kvarovi).
U cijenu je uključena i isporuka tiskane korisničke upute na hrvatskom jeziku, s opisom zona, funkcija i postupaka rada.</t>
  </si>
  <si>
    <t xml:space="preserve">kompl. </t>
  </si>
  <si>
    <t>Dobava, dostava i montaža 19" komunikacijskog ormara (min. 600x600 mm) – 12U, slobodnostojeće izvedbe, s uključenom opremom i priborom:
– 1x PDU (Power Distribution Unit) s min. 6 utičnica i zaštitom,
– 2x montažna polica za smještaj aktivne opreme,
– min. 1x patch panela (24 porta, CAT6 SFTP) s označavanjem portova,
– sustavom za uzemljenje, vođenje kabela (horizontalne i vertikalne vodilice),
– zatvorenim bočnim i stražnjim stjenkama, ventilacijskim perforacijama i mogućnošću zaključavanja (ključ/brava),
– kompletno kabliranje unutar ormara s urednim terminiranjem i označavanjem priključaka.
U cijenu je uključena montaža na lokaciji, pozicioniranje, nivelacija i mehaničko učvršćivanje ormara, kao i funkcionalna priprema za povezivanje s vanjskom infrastrukturom.</t>
  </si>
  <si>
    <t>Usluga programiranja kontrolera sustava kontrole pristupa, uključuje:
– inicijalno adresiranje i konfiguraciju komunikacijskih parametara (TCP/IP ili RS485),
– definiranje ulazno-izlaznih funkcija (čitači, brave, tipkala, signalizacija),
– dodjelu zona, particija i logike rada (npr. pravila pristupa, vremenski rasporedi),
– sinkronizaciju s centralnom aplikacijom i učitavanje podataka o korisnicima i pravima pristupa,
– testiranje svih ulaza i izlaza, simulaciju aktivacija i logiranje u sustav.</t>
  </si>
  <si>
    <t>kompl</t>
  </si>
  <si>
    <t xml:space="preserve">Izvedba naponskog razvoda za napajanje opreme tehničke zaštite, uključuje povlačenje zasebnog strujnog kruga iz razdjelnog ormara, s instalacijom odgovarajuće zaštite (automatski osigurač, diferencijalna zaštita),
polaganje kabela odgovarajućeg presjeka u negorivim vodilicama ili cijevima,
označavanje kruga i izvedbu završnog priključka na napajanje sustava.
Razvod mora biti neovisan od postojećih instalacija, u skladu s normom HRN HD 60364 i pravilima struke
</t>
  </si>
  <si>
    <t xml:space="preserve">Izvedba naponskog razvoda za napajanje opreme tehničke zaštite, uključuje povlačenje zasebnog strujnog kruga iz razdjelnog ormara, s instalacijom odgovarajuće zaštite (automatski osigurač, diferencijalna zaštita),
polaganje kabela odgovarajućeg presjeka u negorivim vodilicama ili cijevima,
označavanje kruga i izvedbu završnog priključka na napajanje sustava.
Svi komunikacijski ormari sustava videonadzora izvode se kao jedan strujni krug. 
Razvod mora biti neovisan od postojećih instalacija, u skladu s normom HRN HD 60364 i pravilima struke
</t>
  </si>
  <si>
    <t xml:space="preserve">Izvedba naponskog razvoda za napajanje opreme tehničke zaštite, uključuje povlačenje zasebnog strujnog kruga iz razdjelnog ormara, s instalacijom odgovarajuće zaštite (automatski osigurač, diferencijalna zaštita),
polaganje kabela odgovarajućeg presjeka u negorivim vodilicama ili cijevima,
označavanje kruga i izvedbu završnog priključka na napajanje sustava.
Alarmna centrala i sva dodatna napajanja sustava mogu se izvesti kao posebni strujni krugovi iz najbližih razvodnih RO ormara
Razvod mora biti neovisan od postojećih instalacija, u skladu s normom HRN HD 60364 i pravilima struke
</t>
  </si>
  <si>
    <t>Dobava, dostava i montaža 19" komunikacijskog ormara (min. 600x600 mm) – 12U, slobodnostojeće izvedbe, s uključenom opremom i priborom:
– 1x PDU (Power Distribution Unit) s min. 6 utičnica i zaštitom,
– 2x montažna polica za smještaj aktivne opreme,
– min. 1x patch panela (24 porta, CAT6 SFTP) s označavanjem portova,
– sustavom za uzemljenje, vođenje kabela (horizontalne i vertikalne vodilice),
– zatvorenim bočnim i stražnjim stjenkama, ventilacijskim perforacijama i mogućnošću zaključavanja (ključ/brava),
– kompletno kabliranje unutar ormara s urednim terminiranjem i označavanjem priključaka.
U cijenu je uključena montaža na lokaciji, pozicioniranje, nivelacija i mehaničko učvršćivanje ormara, kao i funkcionalna priprema za povezivanje s vanjskom infrastrukturom.
LOKACIJA: KAT SERVER SOBA</t>
  </si>
  <si>
    <t>Ponovno osposobljavanje postojećeg sustava kontrole pristupa s jednim postojećim kontrolerom i jednim vratima na objektu koji je u funkciji, uključujući:
– fizičku i logičku provjeru postojećih priključaka (napajanje, čitač, elektromagnetna brava),
– ažuriranje firmware-a (ako je primjenjivo) i reset postojećih konfiguracija,
– migraciju u novo programsko rješenje s učitavanjem kontrolera u novu bazu,
– test funkcionalnosti i komunikacije,</t>
  </si>
  <si>
    <t xml:space="preserve">Usluga instalacije, konfiguracije i puštanja u rad programskog rješenja, s instalacijom na postojeću virtualnu mašinu centralnog serverskog sustava, uključujući umrežavanje i povezivanje triju zasebnih zgrada radi centraliziranog upravljanja sustavom kontrole pristupa. Uključena konfiguracija baza podataka, korisničkih prava i komunikacijskih protokola među lokacijama. Investitor osugurava mrežnu poveznaost imeđu zgrada
</t>
  </si>
  <si>
    <t>Usluga izrade projekta izvedenog stanja sustava tehničke zaštite, u skladu s važećim zakonodavstvom i tehničkim propisima, uključujući:
– prikaz svih stvarno izvedenih pozicija elemenata sustava protuprovale, videonadzora, kontrole pristupa, portafona i ostalih podsustava,
– unos oznaka zona, brojeva uređaja i priključnih točaka u situacijsku podlogu,
– izradu shema povezivanja, blok dijagrama i tablica sa serijskim brojevima opreme,
– ažuriranje svih izmjena u odnosu na tehničko rješenje investitora,
– isporuku dokumentacije u 3 ovjerena tiskana primjerka i jednom primjerku u digitalnom DWG/DXF formatu, spremnom za daljnju arhivsku obradu ili predaju nadležnim tijelima.
Dokumentacija mora biti pregledna, tehnički točna i usklađena s fizičkim stanjem na terenu. Uključena je i tehnička primopredaja dokumentacije investitoru uz mogućnost dodatnih korekcija na zahtjev naručitelja.</t>
  </si>
  <si>
    <t>Dobava i isporuka Elektroprihvatnika sa svim potrebnim materijalom za ugradnju, prema specifikaciji: Elektroprihvatnik, bez napona zatvoren, 6 - 24V AC/DC.
NAPOMENA: Ugradnju vrši isporučitelj stolarije u koordinaciji sa glavnim izvođačom na objektu</t>
  </si>
  <si>
    <t>TROŠKOVNIK SUSTAVA TEHNIČKE ZAŠTITE
 ZGRADE br. 2 / R</t>
  </si>
  <si>
    <t>TROŠKOVNIK SUSTAVA TEHNIČKE ZAŠTITE
ZGRADE br. 5 / B</t>
  </si>
  <si>
    <t>GRAĐEVINA:  Sveučilište Sjever, zgrada br. 2 / R</t>
  </si>
  <si>
    <t>Napomena: 
U jediničnim cijenama svih ponuđenih stavaka moraju biti obuhvaćeni svi troškovi za potpuno dovršenje predviđenog rada, kao  dobava i  ugradnja  materijala (bez  obzira  na  navod  u  pojedinoj  stavci  troškovnika), konfiguraciju i testiranje sustava te puštanje u rad sa prijevozima i prijenosima, skels, ljestve, radna snaga sa svim dodacima, svi režijski troškovi, društvene obaveze i ostalo tako da je ponuđena cijena konačna. 
Naknadni troškovi, dodatne naplate ili pozivanje na neuključene stavke neće se uvažavati.
Svi korišteni materijali ili oprema moraju imati dokaze o svojstava ugrađenih građevnih proizvoda i dokazu o sukladnosti  ugrađene opreme u skladu s u skladu s važećim Zakonima i Pravilnicima. Nuđena oprema mora imati dokaze tehničkih podataka s kojima se dokazuju tehnički navodi troškovnika iz kojih je jasno vidljivo da ponuđena oprema udovoljava svim traženim tehničkim uvjetima. Prethodno navedeni dokumenti dokaza kvalitete dostavljaju se na uvid naručitelju sa dostavom ponude i bitni su prilikom odabira izvođača.</t>
  </si>
  <si>
    <t>Red. broj</t>
  </si>
  <si>
    <t>JEDINIČNA CIJENA
(EUR)</t>
  </si>
  <si>
    <t>UKUPNO
(EUR)</t>
  </si>
  <si>
    <t>Red. Broj</t>
  </si>
  <si>
    <t>Dobava, dostava i ugradnja zidnog nosača za panoramsku kameru.</t>
  </si>
  <si>
    <t>Dobava, dostava i ugradnja, odgovarajućih razvodnih podnožja za nuđene vanjske i unutarnje  kamere</t>
  </si>
  <si>
    <t>Dobava, dostava i ugradnja sitnog instalacijskog materijala (npr. tipli, vijci, izolacijska traka, vezice…).</t>
  </si>
  <si>
    <t>Obuka korisnika za korištenje sustava videonadzora. 
Korisnika se obučava za pregledavanje snimke,  osnovnom služenju s digitalnim snimačem te za prepoznavanje osnovnih greški na sustavu. Isporuka tiskane upute za rukovanje sustavom na HR jeziku.</t>
  </si>
  <si>
    <t>Izvedba naponskog razvoda za napajanje opreme tehničke zaštite, što uključuje povlačenje zasebnog strujnog kruga iz razdjelnog ormara, s instalacijom odgovarajuće zaštite (automatski osigurač, diferencijalna zaštita),
polaganje kabela odgovarajućeg presjeka u negorivim vodilicama ili cijevima,
označavanje kruga i izvedbu završnog priključka na napajanje sustava.
Svi komunikacijski ormari sustava videonadzora izvode se kao jedan strujni krug. 
Razvod mora biti neovisan od postojećih instalacija, u skladu s normom HRN HD 60364 i pravilima struke</t>
  </si>
  <si>
    <t>UKUPNO SUSTAV VIDEO NADZORA:</t>
  </si>
  <si>
    <t xml:space="preserve">Dobava, dostava i ugradnja i podešavanje, prema specifikaciji, hibridne alarmne centrale, 8 zona proširivo do 64 žičanih ili bežičnih zona, 8 particija, ugrađen PTSN komunikator, 500 korisničkih šifri, 4 PGM izlaza na panelu, izlaz za sirenu. </t>
  </si>
  <si>
    <t>Dobava, dostava i ugradnja, TCP/IP - LAN/LTE dual path komunikator za plug-in ugradnju u hibridne alarmne centrale.</t>
  </si>
  <si>
    <t>Dobava, dobava i ugradnja, akumulatora 12 V, 7Ah.</t>
  </si>
  <si>
    <t>Dobava, dostava i ugradnja, modula žičanog proširenja za alarmne centrale 8 zona.</t>
  </si>
  <si>
    <t>Dobava, dostava i ugradnja, tampera za kućište alarmne centrale.</t>
  </si>
  <si>
    <t>Dobava, dostava i ugradnja, stropnih nosača za detektore.</t>
  </si>
  <si>
    <t>Dobava, dostava i ugradnja, LCD tipkovnice za hibridne alarmne centrale na hrvatskom jeziku, ugrađen RFID čitač, podržava rad sa 128 zona i 8 particija, 5 funkcijskih tipki, FAP, ulazno/izlazna priključnica</t>
  </si>
  <si>
    <t>Dobava, dostava i ugradnja, samonapadajuće magneto-dinamičke vanjske sirene s bljeskalicom, programibilno trajanje alarmnog signaliziranja, programibilni polaritet aktivacije zvuka i bljeskalice, mogućnost zasebne aktivacije zvučnika i bljeskalice, signalizacija tampera i greške</t>
  </si>
  <si>
    <t>Dobava, dostava i ugradnja,  sirene s bljeskalicom za unutarnju montažu bez mogućnosti samonapajanja, s poklopcenm u bijeloj boji, napajanje 12 Vdc</t>
  </si>
  <si>
    <t>Dobava, dobava i ugradnja,  akumulatora 12 V; 2,4Ah.</t>
  </si>
  <si>
    <t>Dobava, dobava i ugradnja, akumulatora 12 V; 2,4Ah.</t>
  </si>
  <si>
    <t>Dobava, dostava i ugradnja, strukturiranih LAN kabela (KABEL S/FTP cat.6 UC400 HS23 4P LSHF ili bolje), uvućeni u  negorive zaštitne CS cijevima fi 20 mm duž potrebnih trasa, uključujući sve pripremne radove prije montaže spuštenog GK stropa.
U cijenu je potrebno uključiti:
– provođenje trasa kabela u koordinaciji s ostalim instalacijama,
– bušenje i osiguravanje prolaza kroz AB stropove i zidove uz obaveznu vatrootpornu zaštitu prodora (gdje je primjenjivo) – certificirano protupožano brtvljenje. 
– ugradnju stropnih sidrenih nosača (tzv. „lastavica“) i ovjesnih elemenata,
'- negorive zaštitne CS cijevima fi 20 mm
– mehaničku zaštitu i fiksaciju CS cijevi u razmaku prema važećim normama,
– točno označavanje trasa i krajnjih točaka,
– završetak svake trase ostavljanjem dovoljne rezerve kabla u predviđenim tehničkim otvorima (npr. iznad spuštenog stropa)
te izvedbu svih radova u skladu s pravilima struke i važećim tehničkim propisima.</t>
  </si>
  <si>
    <t>Dobava, dostava i ugradnja, samostojećeg snimača diska za pohranu video sadržaja kapaciteta min. 2TB, 3.5"/SATA.</t>
  </si>
  <si>
    <t>Dobava, dobava i ugradnja, POE preklopnika 16 PoE priključka 100 Mbps, 2x gigabitni priključci, IEEE 802.3at/af/b, Do 300 m prijenos, komplet sa naponskim kabelom i svim spojnim i montažnim materijalom.</t>
  </si>
  <si>
    <t>Dobava, dostava i ugradnja, vanjske kamere 4MP - bullet IP video kamera, kompresija H.264, H.265, H.264+, H.265+, objektiv 2.8 mm, osjetljivost
0.0005Lux@F1.6, True WDR, IR LED dometa min. 60m, napajanje 12VDC / PoE, IP67.</t>
  </si>
  <si>
    <t>Dobava, dostava i ugradnja, vanjske panoramske IP video kamere rezolucije min. 4 MP s implementiranom naprednom low-light tehnologijom za snimanje pri slabom osvjetljenju, 120 dB true WDR tehnologija, Osjetljivost: Color: 0.003 Lux @ (F1.6, AGC ON),B/W: 0 Lux sa IR, Leća: 2.8 mm, horizontal FOV: 180°, vertical FOV: 81°, Senzor slike: 2 × 1/2.5" Progressive Scan CMOS, Napredna tehnologija za klasifikaciju ljudi i vozila, Aktivno stroboskopsko svjetlo i zvuĉni alarm, Dvosmjerni audio za komunikaciju u stvarnom vremenu, Otpornost na vodu i prašinu (IP67) i udarce (IK10)</t>
  </si>
  <si>
    <t>Dobava, dostava i ugradnja,  unutarnje kamere 4MP - turret IP video kamera, kompresija H.264, MJPEG, H.265, H.264+, H.265+, objektiv 2.8 mm, osjetljivost 0.0005Lux@F1.6, True WDR, IR LED dometa min. 30m, napajanje 12VDC / PoE, IP67.</t>
  </si>
  <si>
    <t>Dobava, dostava i ugradnja, strukturiranih LAN kabela (kabel alarm-AF 6-AF-22 SKW ili bolje), uvućeni u negorive zaštitne CS cijevi fi 20 mm duž potrebnih trasa, uključujući sve pripremne radove prije montaže spuštenog GK stropa.
U cijenu je potrebno uključiti:
– provođenje trasa kablova u koordinaciji s ostalim instalacijama,
– bušenje i osiguravanje prolaza kroz AB stropove i zidove uz obaveznu vatrootpornu zaštitu prodora (gdje je primjenjivo) – certificirano protupožano brtvljenje. 
– ugradnju stropnih sidrenih nosača (tzv. „lastavica“) i ovjesnih elemenata,
'- negorive zaštitne CS cijevima fi 20 mm
– mehaničku zaštitu i fiksaciju CS cijevi u razmaku prema važećim normama,
– točno označavanje trasa i krajnjih točaka,
– završetak svake trase ostavljanjem dovoljne rezerve kabla u predviđenim tehničkim otvorima (npr. iznad spuštenog stropa)
te izvedbu svih radova u skladu s pravilima struke i važećim tehničkim propisima.</t>
  </si>
  <si>
    <t>Dobava, dobava i ugradnja, transformatora 220VAC / 16,5VAC@45VA, s ugrađenim 0,25A staklenim osiguračem, terminalom za primarno napajanje i ugrađenim vodovima izlaznog napajanja.</t>
  </si>
  <si>
    <t>Dobava, dostava i ugradnja, nadziranog modula dodatnog napajanja za alarmne centrale, 1A @ 12 V, sa uključenim  transformatorom.</t>
  </si>
  <si>
    <t>Dobava, dostava i ugradnja, metalnog kućišta za elektroničku ploču alarmne centrale. Dimenzije: 287 x 297 x 76 mm</t>
  </si>
  <si>
    <t>Dobava, dostava i ugradnja, strukturiranih LAN kabela (KABEL S/FTP cat.6 UC400 HS23 4P LSHF ili bolje), uvućeni u negorive zaštitne CS cijevima fi 20 mm duž potrebnih trasa, uključujući sve pripremne radove prije montaže spuštenog GK stropa.
U cijenu je potrebno uključiti:
– provođenje trasa kablova u koordinaciji s ostalim instalacijama,
– bušenje i osiguravanje prolaza kroz AB stropove i zidove uz obaveznu vatrootpornu zaštitu prodora (gdje je primjenjivo) – certificirano protupožano brtvljenje. 
– ugradnju stropnih sidrenih nosača (tzv. „lastavica“) i ovjesnih elemenata,
'- CS cijevima fi 20 mm duž potrebnih trasa
– mehaničku zaštitu i fiksaciju CS cijevi u razmaku prema važećim normama,
– točno označavanje trasa i krajnjih točaka,
– završetak svake trase ostavljanjem dovoljne rezerve kabla u predviđenim tehničkim otvorima (npr. iznad spuštenog stropa)
te izvedbu svih radova u skladu s pravilima struke i važećim tehničkim propisima.</t>
  </si>
  <si>
    <t>Dobava, dostava i ugradnja, dualne identifikacijske kartice EM (125 kHz) + MF (13,56 MHz), Print-ready (Printable) izvedbe.
U cijenu mora biti uključen full-color tisak s jedne strane kartice, prema grafičkom predlošku naručitelja.</t>
  </si>
  <si>
    <t>Dobava, dobava i ugradnja, beskontaktnog čitača 3PRO Ready, IP65, očitanje do 7 cm, led i zvučna signalizacija, O tip kućišta. RS485 komunikacija sa kontrolerom. Moguće je povezivanje samo na kontrolere sa TCP/IP komunikacijom.</t>
  </si>
  <si>
    <t>Dobava, dostava i ugradnja i podešavanje, 32-kanalni AcuSense, Face Recognition 4K NVR baziran na Deep learning algoritmu (usporedba i pretraga po slikama lica), 12Mpx max rezolucija, 2x SATA HDD do 10TB, 1 x eSATA, H.265+, propusnost ulazna/izlazna 256Mbps/256Mbps, napajanje 100-240VAC, potrošnja 80 W</t>
  </si>
  <si>
    <t>Dobava, dostava i ugradnja te podešavanje, prema zahtjevu, 16-kanalnog snimača sa  rezolucijom 12Mpx, ANR tehnologija, 4 SATA sučelja min. 8 TB za svaki pojedini HDD. Uređaj mora imati filtriranje lažnih alarma.</t>
  </si>
  <si>
    <t>Dobava, dostava i ugradnja, diska za pohranu video sadržaja kapaciteta 6TB, 3.5"/SATA 6Gb/s/rpm 5900, komplet sa svim spojnim i montažnim materijalom.</t>
  </si>
  <si>
    <t>Dobava, dobava i ugradnja, POE preklopnika 8 PoE priključka 100 Mbps, 2x gigabitni priključci, IEEE 802.3at/af/b, Do 300 m prijenos, PoE Power Budget 110W, 54VDC, 2.22A, komplet sa naponskim kabelom i svim spojnim i montažnim materijalom.</t>
  </si>
  <si>
    <t>Dobava, dostava i ugradnja, unutarnje kamere 4MP - turret IP video kamera, kompresija H.264, MJPEG, H.265, H.264+, H.265+, objektiv 2.8 mm, osjetljivost 0.0005Lux@F1.6, True WDR, IR LED dometa min. 30m, napajanje 12VDC / PoE, IP67.</t>
  </si>
  <si>
    <t>Dobava, dostava i ugradnja, vanjske panoramske IP video kamere rezolucije minimalno 4 MP s implementiranom naprednom low-light tehnologijom za snimanje pri slabom osvjetljenju, 120 dB true WDR tehnologija, Osjetljivost: Color: 0.003 Lux @ (F1.6, AGC ON),B/W: 0 Lux sa IR, Leća: 2.8 mm, horizontal FOV: 180°, vertical FOV: 81°, Senzor slike: 2 × 1/2.5" Progressive Scan CMOS, Napredna tehnologija za klasifikaciju ljudi i vozila, Aktivno stroboskopsko svjetlo i zvuĉni alarm, Dvosmjerni audio za komunikaciju u stvarnom vremenu, Otpornost na vodu i prašinu (IP67) i udarce (IK10)</t>
  </si>
  <si>
    <t>Dobava, dostava i ugradnja, vanjske kamere 4MP - bullet IP video kamera, kompresija H.264, H.265, H.264+, H.265+, objektiv 2.8 mm, osjetljivost 0.0005Lux@F1.6, True WDR, IR LED dometa min. 60m, napajanje 12VDC / PoE, IP67.</t>
  </si>
  <si>
    <t>Dobava, dostava i ugradnja, zidnog nosača za kameru.</t>
  </si>
  <si>
    <t>Dobava, dostava i montaža 10” komunikacijskog ormara, zidne izvedbe, kompaktnih dimenzija (min. 6U), namijenjenog za smještaj pasivne i aktivne mrežne opreme u manjim sustavima. Ormar je izveden od čeličnog lima s prednjim staklenim vratima na zaključavanje, bočnim ventilacijskim otvorima i stražnjim fiksacijskim pločama za montažu na zid.
Uključena dodatna oprema:
– 1x fiksna montažna polica,
– 1x PDU (naponska letva s min. 4 utičnice),
– 1x patch panel 10” (min. 12 portova, CAT6) s označenim portovima,
– komplet vijaka, nosača i uzemljenja,
– profesionalna montaža, uredno kabliranje i terminacija unutar ormara,
– označavanje priključaka i priprema za povezivanje s ostatkom sustava.
Ormar mora biti adekvatno uzemljen i izveden u skladu s tehničkim normama za mrežne instalacije.
LOKACIJA: PRIZEMLJE + 2 KAT ARHIVA I SPREMIŠTE</t>
  </si>
  <si>
    <t>Dobava, dostava i ugradnja, strukturiranih LAN kabela (kabel alarm-AF 6-AF-22 SKW ili bolje),
uvućeni u negorive zaštitne CS cijevi fi 20 mm duž potrebnih trasa, uključujući sve pripremne radove prije montaže spuštenog GK stropa.
U cijenu je potrebno uključiti:
– provođenje trasa kablova u koordinaciji s ostalim instalacijama,
– bušenje i osiguravanje prolaza kroz AB stropove i zidove uz obaveznu vatrootpornu zaštitu prodora (gdje je primjenjivo) – certificirano protupožano brtvljenje. 
– ugradnju stropnih sidrenih nosača (tzv. „lastavica“) i ovjesnih elemenata,
'- negorive zaštitne CS cijevima fi 20 mm 
– mehaničku zaštitu i fiksaciju CS cijevi u razmaku prema važećim normama,
– točno označavanje trasa i krajnjih točaka,
– završetak svake trase ostavljanjem dovoljne rezerve kabla u predviđenim tehničkim otvorima (npr. iznad spuštenog stropa)
te izvedbu svih radova u skladu s pravilima struke i važećim tehničkim propisima.</t>
  </si>
  <si>
    <t xml:space="preserve">Dobava, dostava i ugradnja i podešavanje,  hibridne alarmne centrale, 8 zona proširivo do 128 žičanih ili bežičnih zona, 8 particija, ugrađen PTSN komunikator, 1000 korisničkih šifri, 4 PGM izlaza na panelu, izlaz za sirenu </t>
  </si>
  <si>
    <t>Dobava, dobava i ugradnja, akumulatora 12 V 7Ah.</t>
  </si>
  <si>
    <t>Dobava, dostava i ugradnja, nadziranog modula dodatnog napajanja za alarmne centrale, 1A @ 12 V, potrebno još: transformator.</t>
  </si>
  <si>
    <t>Dobava, dobava i ugradnja,  akumulatora 12 V 7Ah.</t>
  </si>
  <si>
    <t>Dobava, dostava i ugradnja,  TCP/IP - LAN/LTE dual path komunikator za plug-in ugradnju u hibridne alarmne centrale.</t>
  </si>
  <si>
    <t>Dobava, dostava i ugradnja, kombiniranog PIR+ mikrovalnog detektora neosjetljivog na kućne ljubimce težine do 25 kg, AND/OR funkcija, domet min. 15m, pokrivanje 90°, podesiva osjetljivost, NC kontakt, tamper</t>
  </si>
  <si>
    <t>Dobava, dostava i ugradnja stropnih nosača za detektore.</t>
  </si>
  <si>
    <t>Dobava, dobava i ugradnja, akumulatora 12 V 2,4Ah.</t>
  </si>
  <si>
    <t>Dobava, dostava i ugradnja sirene s bljeskalicom za unutarnju montažu bez mogućnosti samonapajanja, s poklopcenm u bijeloj boji, napajanje 12 Vdc</t>
  </si>
  <si>
    <t>Dobava, dostava i ugradnja, strukturiranih LAN kabela (KABEL S/FTP cat.6 UC400 HS23 4P LSHF ili bolje), uvućeni u negorive zaštitne CS cijevima fi 20 mm duž potrebnih trasa, uključujući sve pripremne radove prije montaže spuštenog GK stropa.
U cijenu je potrebno uključiti:
– provođenje trasa kablova u koordinaciji s ostalim instalacijama,
– bušenje i osiguravanje prolaza kroz AB stropove i zidove uz obaveznu vatrootpornu zaštitu prodora (gdje je primjenjivo) – certificirano protupožano brtvljenje. 
– ugradnju stropnih sidrenih nosača (tzv. „lastavica“) i ovjesnih elemenata,
'- negorive zaštitne CS cijevima fi 20 mm
– mehaničku zaštitu i fiksaciju CS cijevi u razmaku prema važećim normama,
– točno označavanje trasa i krajnjih točaka,
– završetak svake trase ostavljanjem dovoljne rezerve kabla u predviđenim tehničkim otvorima (npr. iznad spuštenog stropa)
te izvedbu svih radova u skladu s pravilima struke i važećim tehničkim propisima.</t>
  </si>
  <si>
    <t>Dobava, dobava i ugradnja program za kontrolu pristupa za podešavanje i nadzor Jantar opreme. WEB aplikacija, uključena SQLite baza podataka pogodna za manje i srednje sustave. Višestruke grupe pristupa, programiranje različitih intervala pristupa, izrada izvještaja, izvršne makro funkcije. Podrška za Windows 7 i novije operativne sustave.
TIP: JANTAR CODEKS AC V10</t>
  </si>
  <si>
    <t>Dobava i isporuka elektroprihvatnika sa svim potrebnim materijalom za ugradnju, prema specifikaciji: Elektroprihvatnik, bez napona zatvoren, 6 - 24V AC/DC.
NAPOMENA: Ugradnju vrši isporučitelj stolarije u koordinaciji sa glavnim izvođačom na objektu</t>
  </si>
  <si>
    <t>Dobava, dostava i ugradnja i podešavanje, kontrolera prolaza za 3 vrata i najviše 30000 korisnika, mogućnost spajanja 6 protokolnih čitača, kapacitet memorije do 100 000 događaja. Najmanje 6 ulaza i 3 izlaza za dodatne alarmne ili izlaze za vrata. Priključak 2 x RS485 za umrežavanje. Integrirano napajanje u plastičnom kućištu, TCP/IP komunikacija s uključenom naprednom mrežnom mogućnosti međusobne povezanosti i razmjene podataka, tzv. Spider funkcionalnošću. Nije kompatibilno sa čitačima koji rade po izravnom protokolu kao što je Wiegand protokol.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</si>
</sst>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amily val="2"/>
      <charset val="238"/>
    </font>
    <font>
      <b/>
      <sz val="24"/>
      <color rgb="FF000000"/>
      <name val="Arial"/>
      <family val="2"/>
      <charset val="238"/>
    </font>
    <font>
      <sz val="18"/>
      <color rgb="FF000000"/>
      <name val="Arial"/>
      <family val="2"/>
      <charset val="238"/>
    </font>
    <font>
      <sz val="12"/>
      <color rgb="FF000000"/>
      <name val="Arial"/>
      <family val="2"/>
      <charset val="238"/>
    </font>
    <font>
      <sz val="10"/>
      <color rgb="FF333333"/>
      <name val="Arial"/>
      <family val="2"/>
      <charset val="238"/>
    </font>
    <font>
      <i/>
      <sz val="10"/>
      <color rgb="FF808080"/>
      <name val="Arial"/>
      <family val="2"/>
      <charset val="238"/>
    </font>
    <font>
      <u/>
      <sz val="10"/>
      <color rgb="FF0000EE"/>
      <name val="Arial"/>
      <family val="2"/>
      <charset val="238"/>
    </font>
    <font>
      <sz val="10"/>
      <color rgb="FF006600"/>
      <name val="Arial"/>
      <family val="2"/>
      <charset val="238"/>
    </font>
    <font>
      <sz val="10"/>
      <color rgb="FF996600"/>
      <name val="Arial"/>
      <family val="2"/>
      <charset val="238"/>
    </font>
    <font>
      <sz val="10"/>
      <color rgb="FFCC0000"/>
      <name val="Arial"/>
      <family val="2"/>
      <charset val="238"/>
    </font>
    <font>
      <b/>
      <sz val="10"/>
      <color rgb="FFFFFFFF"/>
      <name val="Arial"/>
      <family val="2"/>
      <charset val="238"/>
    </font>
    <font>
      <b/>
      <sz val="10"/>
      <color rgb="FF000000"/>
      <name val="Arial"/>
      <family val="2"/>
      <charset val="238"/>
    </font>
    <font>
      <sz val="10"/>
      <color rgb="FFFFFFFF"/>
      <name val="Arial"/>
      <family val="2"/>
      <charset val="238"/>
    </font>
    <font>
      <sz val="10"/>
      <name val="Arial"/>
      <family val="2"/>
      <charset val="238"/>
    </font>
    <font>
      <b/>
      <sz val="12"/>
      <name val="Arial"/>
      <family val="2"/>
      <charset val="238"/>
    </font>
    <font>
      <b/>
      <sz val="9"/>
      <name val="Arial"/>
      <family val="2"/>
      <charset val="238"/>
    </font>
    <font>
      <sz val="8"/>
      <name val="Arial"/>
      <family val="2"/>
      <charset val="238"/>
    </font>
    <font>
      <b/>
      <sz val="10"/>
      <name val="Arial"/>
      <family val="2"/>
      <charset val="238"/>
    </font>
    <font>
      <sz val="9"/>
      <name val="Arial"/>
      <family val="2"/>
      <charset val="238"/>
    </font>
    <font>
      <b/>
      <sz val="11"/>
      <name val="Arial"/>
      <family val="2"/>
      <charset val="238"/>
    </font>
    <font>
      <b/>
      <sz val="8"/>
      <name val="Arial"/>
      <family val="2"/>
      <charset val="238"/>
    </font>
    <font>
      <sz val="9"/>
      <color rgb="FFFF0000"/>
      <name val="Arial"/>
      <family val="2"/>
      <charset val="238"/>
    </font>
    <font>
      <b/>
      <sz val="10"/>
      <color rgb="FFFF0000"/>
      <name val="Arial"/>
      <family val="2"/>
      <charset val="238"/>
    </font>
    <font>
      <sz val="11"/>
      <name val="Arial"/>
      <family val="2"/>
      <charset val="238"/>
    </font>
  </fonts>
  <fills count="11">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theme="0" tint="-0.14999847407452621"/>
        <bgColor indexed="64"/>
      </patternFill>
    </fill>
    <fill>
      <patternFill patternType="solid">
        <fgColor rgb="FFF6E7E6"/>
        <bgColor indexed="64"/>
      </patternFill>
    </fill>
  </fills>
  <borders count="7">
    <border>
      <left/>
      <right/>
      <top/>
      <bottom/>
      <diagonal/>
    </border>
    <border>
      <left style="thin">
        <color rgb="FF808080"/>
      </left>
      <right style="thin">
        <color rgb="FF808080"/>
      </right>
      <top style="thin">
        <color rgb="FF808080"/>
      </top>
      <bottom style="thin">
        <color rgb="FF808080"/>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auto="1"/>
      </top>
      <bottom style="double">
        <color indexed="64"/>
      </bottom>
      <diagonal/>
    </border>
  </borders>
  <cellStyleXfs count="18">
    <xf numFmtId="0" fontId="0" fillId="0" borderId="0"/>
    <xf numFmtId="0" fontId="1" fillId="0" borderId="0" applyBorder="0" applyAlignment="0" applyProtection="0"/>
    <xf numFmtId="0" fontId="2" fillId="0" borderId="0" applyBorder="0" applyAlignment="0" applyProtection="0"/>
    <xf numFmtId="0" fontId="3" fillId="0" borderId="0" applyBorder="0" applyAlignment="0" applyProtection="0"/>
    <xf numFmtId="0" fontId="13" fillId="0" borderId="0" applyFont="0" applyBorder="0" applyAlignment="0" applyProtection="0"/>
    <xf numFmtId="0" fontId="4" fillId="2" borderId="1" applyAlignment="0" applyProtection="0"/>
    <xf numFmtId="0" fontId="5" fillId="0" borderId="0" applyBorder="0" applyAlignment="0" applyProtection="0"/>
    <xf numFmtId="0" fontId="6" fillId="0" borderId="0" applyBorder="0" applyAlignment="0" applyProtection="0"/>
    <xf numFmtId="0" fontId="13" fillId="0" borderId="0" applyFont="0" applyBorder="0" applyAlignment="0" applyProtection="0"/>
    <xf numFmtId="0" fontId="7" fillId="3" borderId="0" applyBorder="0" applyAlignment="0" applyProtection="0"/>
    <xf numFmtId="0" fontId="8" fillId="2" borderId="0" applyBorder="0" applyAlignment="0" applyProtection="0"/>
    <xf numFmtId="0" fontId="9" fillId="4" borderId="0" applyBorder="0" applyAlignment="0" applyProtection="0"/>
    <xf numFmtId="0" fontId="9" fillId="0" borderId="0" applyBorder="0" applyAlignment="0" applyProtection="0"/>
    <xf numFmtId="0" fontId="10" fillId="5" borderId="0" applyBorder="0" applyAlignment="0" applyProtection="0"/>
    <xf numFmtId="0" fontId="11" fillId="0" borderId="0" applyBorder="0" applyAlignment="0" applyProtection="0"/>
    <xf numFmtId="0" fontId="12" fillId="6" borderId="0" applyBorder="0" applyAlignment="0" applyProtection="0"/>
    <xf numFmtId="0" fontId="12" fillId="7" borderId="0" applyBorder="0" applyAlignment="0" applyProtection="0"/>
    <xf numFmtId="0" fontId="11" fillId="8" borderId="0" applyBorder="0" applyAlignment="0" applyProtection="0"/>
  </cellStyleXfs>
  <cellXfs count="103">
    <xf numFmtId="0" fontId="0" fillId="0" borderId="0" xfId="0"/>
    <xf numFmtId="0" fontId="0" fillId="0" borderId="0" xfId="0" applyFont="1" applyAlignment="1">
      <alignment horizontal="center" vertical="top" wrapText="1"/>
    </xf>
    <xf numFmtId="0" fontId="15" fillId="0" borderId="0" xfId="0" applyFont="1" applyAlignment="1">
      <alignment horizontal="center" wrapText="1"/>
    </xf>
    <xf numFmtId="0" fontId="16" fillId="0" borderId="0" xfId="0" applyFont="1" applyAlignment="1">
      <alignment horizontal="center" wrapText="1"/>
    </xf>
    <xf numFmtId="4" fontId="0" fillId="0" borderId="0" xfId="0" applyNumberFormat="1" applyFont="1" applyAlignment="1">
      <alignment horizontal="center" wrapText="1"/>
    </xf>
    <xf numFmtId="4" fontId="0" fillId="0" borderId="0" xfId="0" applyNumberFormat="1" applyFont="1" applyAlignment="1">
      <alignment horizontal="right" wrapText="1"/>
    </xf>
    <xf numFmtId="4" fontId="0" fillId="0" borderId="0" xfId="0" applyNumberFormat="1" applyFont="1" applyAlignment="1">
      <alignment horizontal="right"/>
    </xf>
    <xf numFmtId="0" fontId="0" fillId="0" borderId="0" xfId="0" applyFont="1"/>
    <xf numFmtId="0" fontId="18" fillId="0" borderId="0" xfId="0" applyFont="1" applyAlignment="1">
      <alignment wrapText="1"/>
    </xf>
    <xf numFmtId="4" fontId="16" fillId="0" borderId="0" xfId="0" applyNumberFormat="1" applyFont="1" applyAlignment="1">
      <alignment horizontal="center" wrapText="1"/>
    </xf>
    <xf numFmtId="4" fontId="16" fillId="0" borderId="0" xfId="0" applyNumberFormat="1" applyFont="1" applyAlignment="1">
      <alignment horizontal="right" wrapText="1"/>
    </xf>
    <xf numFmtId="4" fontId="16" fillId="0" borderId="0" xfId="0" applyNumberFormat="1" applyFont="1" applyAlignment="1">
      <alignment horizontal="right"/>
    </xf>
    <xf numFmtId="0" fontId="17" fillId="0" borderId="0" xfId="0" applyFont="1"/>
    <xf numFmtId="0" fontId="18" fillId="0" borderId="0" xfId="0" applyFont="1" applyAlignment="1">
      <alignment horizontal="center" vertical="top" wrapText="1"/>
    </xf>
    <xf numFmtId="4" fontId="18" fillId="0" borderId="0" xfId="0" applyNumberFormat="1" applyFont="1" applyAlignment="1">
      <alignment horizontal="right" wrapText="1"/>
    </xf>
    <xf numFmtId="4" fontId="18" fillId="0" borderId="0" xfId="0" applyNumberFormat="1" applyFont="1" applyAlignment="1">
      <alignment horizontal="right"/>
    </xf>
    <xf numFmtId="0" fontId="19" fillId="0" borderId="0" xfId="0" applyFont="1"/>
    <xf numFmtId="0" fontId="18" fillId="0" borderId="0" xfId="0" applyFont="1" applyAlignment="1">
      <alignment horizontal="center" wrapText="1"/>
    </xf>
    <xf numFmtId="4" fontId="18" fillId="0" borderId="0" xfId="0" applyNumberFormat="1" applyFont="1" applyAlignment="1">
      <alignment horizontal="center" wrapText="1"/>
    </xf>
    <xf numFmtId="0" fontId="20" fillId="0" borderId="3" xfId="0" applyFont="1" applyBorder="1" applyAlignment="1">
      <alignment horizontal="center" vertical="center" wrapText="1"/>
    </xf>
    <xf numFmtId="4" fontId="20" fillId="0" borderId="3" xfId="0" applyNumberFormat="1" applyFont="1" applyBorder="1" applyAlignment="1">
      <alignment horizontal="center" vertical="center" wrapText="1"/>
    </xf>
    <xf numFmtId="0" fontId="18" fillId="0" borderId="0" xfId="0" quotePrefix="1" applyFont="1" applyAlignment="1">
      <alignment vertical="top" wrapText="1"/>
    </xf>
    <xf numFmtId="0" fontId="18" fillId="0" borderId="0" xfId="0" applyFont="1" applyAlignment="1">
      <alignment vertical="top" wrapText="1"/>
    </xf>
    <xf numFmtId="4" fontId="17" fillId="0" borderId="0" xfId="0" applyNumberFormat="1" applyFont="1"/>
    <xf numFmtId="0" fontId="21" fillId="0" borderId="0" xfId="0" applyFont="1" applyAlignment="1">
      <alignment horizontal="center" vertical="top" wrapText="1"/>
    </xf>
    <xf numFmtId="0" fontId="21" fillId="0" borderId="0" xfId="0" applyFont="1" applyAlignment="1">
      <alignment wrapText="1"/>
    </xf>
    <xf numFmtId="0" fontId="21" fillId="0" borderId="0" xfId="0" applyFont="1" applyAlignment="1">
      <alignment horizontal="center" wrapText="1"/>
    </xf>
    <xf numFmtId="4" fontId="21" fillId="0" borderId="0" xfId="0" applyNumberFormat="1" applyFont="1" applyAlignment="1">
      <alignment horizontal="center" wrapText="1"/>
    </xf>
    <xf numFmtId="4" fontId="21" fillId="0" borderId="0" xfId="0" applyNumberFormat="1" applyFont="1" applyAlignment="1">
      <alignment horizontal="right"/>
    </xf>
    <xf numFmtId="0" fontId="19" fillId="0" borderId="2" xfId="0" applyFont="1" applyBorder="1" applyAlignment="1">
      <alignment vertical="center"/>
    </xf>
    <xf numFmtId="0" fontId="22" fillId="0" borderId="0" xfId="0" applyFont="1"/>
    <xf numFmtId="4" fontId="0" fillId="0" borderId="0" xfId="0" applyNumberFormat="1" applyFont="1"/>
    <xf numFmtId="4" fontId="23" fillId="0" borderId="0" xfId="0" applyNumberFormat="1" applyFont="1"/>
    <xf numFmtId="4" fontId="19" fillId="0" borderId="0" xfId="0" applyNumberFormat="1" applyFont="1"/>
    <xf numFmtId="0" fontId="23" fillId="0" borderId="0" xfId="0" applyFont="1"/>
    <xf numFmtId="0" fontId="18" fillId="0" borderId="5" xfId="0" applyFont="1" applyBorder="1" applyAlignment="1">
      <alignment horizontal="center" vertical="top" wrapText="1"/>
    </xf>
    <xf numFmtId="0" fontId="18" fillId="0" borderId="5" xfId="0" applyFont="1" applyBorder="1" applyAlignment="1">
      <alignment wrapText="1"/>
    </xf>
    <xf numFmtId="0" fontId="18" fillId="0" borderId="5" xfId="0" applyFont="1" applyBorder="1" applyAlignment="1">
      <alignment horizontal="center" wrapText="1"/>
    </xf>
    <xf numFmtId="4" fontId="18" fillId="0" borderId="5" xfId="0" applyNumberFormat="1" applyFont="1" applyBorder="1" applyAlignment="1">
      <alignment horizontal="center" wrapText="1"/>
    </xf>
    <xf numFmtId="4" fontId="18" fillId="0" borderId="5" xfId="0" applyNumberFormat="1" applyFont="1" applyBorder="1" applyAlignment="1">
      <alignment horizontal="right"/>
    </xf>
    <xf numFmtId="0" fontId="21" fillId="0" borderId="5" xfId="0" applyFont="1" applyBorder="1" applyAlignment="1">
      <alignment horizontal="center" vertical="top" wrapText="1"/>
    </xf>
    <xf numFmtId="0" fontId="21" fillId="0" borderId="5" xfId="0" applyFont="1" applyBorder="1" applyAlignment="1">
      <alignment wrapText="1"/>
    </xf>
    <xf numFmtId="0" fontId="21" fillId="0" borderId="5" xfId="0" applyFont="1" applyBorder="1" applyAlignment="1">
      <alignment horizontal="center" wrapText="1"/>
    </xf>
    <xf numFmtId="4" fontId="21" fillId="0" borderId="5" xfId="0" applyNumberFormat="1" applyFont="1" applyBorder="1" applyAlignment="1">
      <alignment horizontal="center" wrapText="1"/>
    </xf>
    <xf numFmtId="4" fontId="21" fillId="0" borderId="5" xfId="0" applyNumberFormat="1" applyFont="1" applyBorder="1" applyAlignment="1">
      <alignment horizontal="right"/>
    </xf>
    <xf numFmtId="0" fontId="17" fillId="0" borderId="5" xfId="0" applyFont="1" applyBorder="1"/>
    <xf numFmtId="4" fontId="17" fillId="0" borderId="5" xfId="0" applyNumberFormat="1" applyFont="1" applyBorder="1"/>
    <xf numFmtId="0" fontId="17" fillId="0" borderId="2" xfId="0" applyFont="1" applyBorder="1" applyAlignment="1">
      <alignment vertical="center"/>
    </xf>
    <xf numFmtId="4" fontId="17" fillId="0" borderId="2" xfId="0" applyNumberFormat="1" applyFont="1" applyBorder="1" applyAlignment="1">
      <alignment horizontal="right" vertical="center"/>
    </xf>
    <xf numFmtId="0" fontId="17" fillId="0" borderId="4" xfId="0" applyFont="1" applyBorder="1" applyAlignment="1">
      <alignment vertical="center"/>
    </xf>
    <xf numFmtId="4" fontId="17" fillId="0" borderId="4" xfId="0" applyNumberFormat="1" applyFont="1" applyBorder="1" applyAlignment="1">
      <alignment horizontal="right" vertical="center"/>
    </xf>
    <xf numFmtId="0" fontId="0" fillId="0" borderId="0" xfId="0" applyFont="1" applyAlignment="1">
      <alignment wrapText="1"/>
    </xf>
    <xf numFmtId="0" fontId="0" fillId="0" borderId="0" xfId="0" applyFont="1" applyAlignment="1">
      <alignment horizontal="center" wrapText="1"/>
    </xf>
    <xf numFmtId="0" fontId="17" fillId="0" borderId="2" xfId="0" applyFont="1" applyBorder="1" applyAlignment="1">
      <alignment horizontal="center" vertical="center"/>
    </xf>
    <xf numFmtId="4" fontId="17" fillId="0" borderId="2" xfId="0" applyNumberFormat="1" applyFont="1" applyBorder="1" applyAlignment="1">
      <alignment horizontal="center" vertical="center"/>
    </xf>
    <xf numFmtId="4" fontId="17" fillId="0" borderId="2" xfId="0" applyNumberFormat="1" applyFont="1" applyBorder="1" applyAlignment="1">
      <alignment horizontal="right"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4" fontId="17" fillId="0" borderId="4" xfId="0" applyNumberFormat="1" applyFont="1" applyBorder="1" applyAlignment="1">
      <alignment horizontal="center" vertical="center" wrapText="1"/>
    </xf>
    <xf numFmtId="4" fontId="17" fillId="0" borderId="4" xfId="0" applyNumberFormat="1" applyFont="1" applyBorder="1" applyAlignment="1">
      <alignment horizontal="right" vertical="center" wrapText="1"/>
    </xf>
    <xf numFmtId="0" fontId="0" fillId="0" borderId="6" xfId="0" applyFont="1" applyBorder="1" applyAlignment="1">
      <alignment vertical="center"/>
    </xf>
    <xf numFmtId="0" fontId="0" fillId="0" borderId="6" xfId="0" applyFont="1" applyBorder="1" applyAlignment="1">
      <alignment horizontal="center" vertical="center"/>
    </xf>
    <xf numFmtId="4" fontId="0" fillId="0" borderId="6" xfId="0" applyNumberFormat="1" applyFont="1" applyBorder="1" applyAlignment="1">
      <alignment horizontal="center" vertical="center"/>
    </xf>
    <xf numFmtId="4" fontId="0" fillId="0" borderId="6" xfId="0" applyNumberFormat="1" applyFont="1" applyBorder="1" applyAlignment="1">
      <alignment horizontal="right" vertical="center" wrapText="1"/>
    </xf>
    <xf numFmtId="4" fontId="0" fillId="0" borderId="6" xfId="0" applyNumberFormat="1" applyFont="1" applyBorder="1" applyAlignment="1">
      <alignment horizontal="right" vertical="center"/>
    </xf>
    <xf numFmtId="0" fontId="17" fillId="0" borderId="0" xfId="0" applyFont="1" applyBorder="1"/>
    <xf numFmtId="0" fontId="17" fillId="9" borderId="0" xfId="0" applyFont="1" applyFill="1"/>
    <xf numFmtId="0" fontId="17" fillId="9" borderId="4" xfId="0" applyFont="1" applyFill="1" applyBorder="1"/>
    <xf numFmtId="0" fontId="17" fillId="9" borderId="4" xfId="0" applyFont="1" applyFill="1" applyBorder="1" applyAlignment="1">
      <alignment horizontal="center" vertical="top" wrapText="1"/>
    </xf>
    <xf numFmtId="0" fontId="17" fillId="9" borderId="4" xfId="0" applyFont="1" applyFill="1" applyBorder="1" applyAlignment="1">
      <alignment wrapText="1"/>
    </xf>
    <xf numFmtId="0" fontId="17" fillId="9" borderId="4" xfId="0" applyFont="1" applyFill="1" applyBorder="1" applyAlignment="1">
      <alignment horizontal="center" wrapText="1"/>
    </xf>
    <xf numFmtId="4" fontId="17" fillId="9" borderId="4" xfId="0" applyNumberFormat="1" applyFont="1" applyFill="1" applyBorder="1" applyAlignment="1">
      <alignment horizontal="center" wrapText="1"/>
    </xf>
    <xf numFmtId="4" fontId="17" fillId="9" borderId="4" xfId="0" applyNumberFormat="1" applyFont="1" applyFill="1" applyBorder="1" applyAlignment="1">
      <alignment horizontal="right" wrapText="1"/>
    </xf>
    <xf numFmtId="4" fontId="17" fillId="9" borderId="4" xfId="0" applyNumberFormat="1" applyFont="1" applyFill="1" applyBorder="1" applyAlignment="1">
      <alignment horizontal="right"/>
    </xf>
    <xf numFmtId="0" fontId="18" fillId="0" borderId="5" xfId="0" applyFont="1" applyBorder="1" applyAlignment="1">
      <alignment vertical="top" wrapText="1"/>
    </xf>
    <xf numFmtId="0" fontId="17" fillId="0" borderId="6" xfId="0" applyFont="1" applyBorder="1" applyAlignment="1">
      <alignment vertical="center"/>
    </xf>
    <xf numFmtId="0" fontId="17" fillId="0" borderId="6" xfId="0" applyFont="1" applyBorder="1" applyAlignment="1">
      <alignment horizontal="center" vertical="center"/>
    </xf>
    <xf numFmtId="4" fontId="17" fillId="0" borderId="6" xfId="0" applyNumberFormat="1" applyFont="1" applyBorder="1" applyAlignment="1">
      <alignment horizontal="center" vertical="center"/>
    </xf>
    <xf numFmtId="4" fontId="17" fillId="0" borderId="6" xfId="0" applyNumberFormat="1" applyFont="1" applyBorder="1" applyAlignment="1">
      <alignment horizontal="right" vertical="center" wrapText="1"/>
    </xf>
    <xf numFmtId="4" fontId="17" fillId="0" borderId="6" xfId="0" applyNumberFormat="1" applyFont="1" applyBorder="1" applyAlignment="1">
      <alignment horizontal="right" vertical="center"/>
    </xf>
    <xf numFmtId="0" fontId="19" fillId="9" borderId="2" xfId="0" applyFont="1" applyFill="1" applyBorder="1" applyAlignment="1">
      <alignment vertical="center"/>
    </xf>
    <xf numFmtId="0" fontId="0" fillId="9" borderId="4" xfId="0" applyFont="1" applyFill="1" applyBorder="1" applyAlignment="1">
      <alignment horizontal="center" vertical="top" wrapText="1"/>
    </xf>
    <xf numFmtId="4" fontId="16" fillId="9" borderId="4" xfId="0" applyNumberFormat="1" applyFont="1" applyFill="1" applyBorder="1" applyAlignment="1">
      <alignment horizontal="right" wrapText="1"/>
    </xf>
    <xf numFmtId="4" fontId="16" fillId="9" borderId="4" xfId="0" applyNumberFormat="1" applyFont="1" applyFill="1" applyBorder="1" applyAlignment="1">
      <alignment horizontal="right"/>
    </xf>
    <xf numFmtId="0" fontId="18" fillId="0" borderId="0" xfId="0" applyFont="1" applyFill="1" applyAlignment="1">
      <alignment horizontal="center" vertical="top" wrapText="1"/>
    </xf>
    <xf numFmtId="0" fontId="18" fillId="0" borderId="0" xfId="0" applyFont="1" applyFill="1" applyAlignment="1">
      <alignment wrapText="1"/>
    </xf>
    <xf numFmtId="0" fontId="18" fillId="0" borderId="0" xfId="0" applyFont="1" applyFill="1" applyAlignment="1">
      <alignment horizontal="center" wrapText="1"/>
    </xf>
    <xf numFmtId="4" fontId="18" fillId="0" borderId="0" xfId="0" applyNumberFormat="1" applyFont="1" applyFill="1" applyAlignment="1">
      <alignment horizontal="center" wrapText="1"/>
    </xf>
    <xf numFmtId="4" fontId="18" fillId="0" borderId="0" xfId="0" applyNumberFormat="1" applyFont="1" applyFill="1" applyAlignment="1">
      <alignment horizontal="right"/>
    </xf>
    <xf numFmtId="0" fontId="17" fillId="0" borderId="0" xfId="0" applyFont="1" applyFill="1"/>
    <xf numFmtId="4" fontId="18" fillId="10" borderId="0" xfId="0" applyNumberFormat="1" applyFont="1" applyFill="1" applyAlignment="1" applyProtection="1">
      <alignment horizontal="right" wrapText="1"/>
      <protection locked="0"/>
    </xf>
    <xf numFmtId="4" fontId="18" fillId="0" borderId="0" xfId="0" applyNumberFormat="1" applyFont="1" applyAlignment="1" applyProtection="1">
      <alignment horizontal="right" wrapText="1"/>
      <protection locked="0"/>
    </xf>
    <xf numFmtId="4" fontId="18" fillId="0" borderId="5" xfId="0" applyNumberFormat="1" applyFont="1" applyBorder="1" applyAlignment="1" applyProtection="1">
      <alignment horizontal="right" wrapText="1"/>
      <protection locked="0"/>
    </xf>
    <xf numFmtId="0" fontId="17" fillId="0" borderId="0" xfId="0" applyFont="1" applyProtection="1">
      <protection locked="0"/>
    </xf>
    <xf numFmtId="0" fontId="17" fillId="9" borderId="4" xfId="0" applyFont="1" applyFill="1" applyBorder="1" applyProtection="1">
      <protection locked="0"/>
    </xf>
    <xf numFmtId="4" fontId="20" fillId="0" borderId="3" xfId="0" applyNumberFormat="1" applyFont="1" applyBorder="1" applyAlignment="1" applyProtection="1">
      <alignment horizontal="center" vertical="center" wrapText="1"/>
      <protection locked="0"/>
    </xf>
    <xf numFmtId="4" fontId="21" fillId="0" borderId="0" xfId="0" applyNumberFormat="1" applyFont="1" applyAlignment="1" applyProtection="1">
      <alignment horizontal="right" wrapText="1"/>
      <protection locked="0"/>
    </xf>
    <xf numFmtId="4" fontId="21" fillId="0" borderId="5" xfId="0" applyNumberFormat="1" applyFont="1" applyBorder="1" applyAlignment="1" applyProtection="1">
      <alignment horizontal="right" wrapText="1"/>
      <protection locked="0"/>
    </xf>
    <xf numFmtId="0" fontId="17" fillId="9" borderId="0" xfId="0" applyFont="1" applyFill="1" applyProtection="1">
      <protection locked="0"/>
    </xf>
    <xf numFmtId="0" fontId="14" fillId="9" borderId="4" xfId="0" applyFont="1" applyFill="1" applyBorder="1" applyAlignment="1">
      <alignment wrapText="1"/>
    </xf>
    <xf numFmtId="0" fontId="0" fillId="0" borderId="0" xfId="0" applyFont="1" applyAlignment="1">
      <alignment horizontal="left" vertical="center" wrapText="1"/>
    </xf>
    <xf numFmtId="0" fontId="17" fillId="0" borderId="0" xfId="0" applyFont="1" applyBorder="1" applyProtection="1">
      <protection locked="0"/>
    </xf>
    <xf numFmtId="4" fontId="18" fillId="0" borderId="0" xfId="0" applyNumberFormat="1" applyFont="1" applyFill="1" applyAlignment="1" applyProtection="1">
      <alignment horizontal="right" wrapText="1"/>
      <protection locked="0"/>
    </xf>
  </cellXfs>
  <cellStyles count="18">
    <cellStyle name="Accent" xfId="14" xr:uid="{00000000-0005-0000-0000-000000000000}"/>
    <cellStyle name="Accent 1" xfId="15" xr:uid="{00000000-0005-0000-0000-000001000000}"/>
    <cellStyle name="Accent 2" xfId="16" xr:uid="{00000000-0005-0000-0000-000002000000}"/>
    <cellStyle name="Accent 3" xfId="17" xr:uid="{00000000-0005-0000-0000-000003000000}"/>
    <cellStyle name="Bad" xfId="11" xr:uid="{00000000-0005-0000-0000-000004000000}"/>
    <cellStyle name="Error" xfId="13" xr:uid="{00000000-0005-0000-0000-000005000000}"/>
    <cellStyle name="Footnote" xfId="6" xr:uid="{00000000-0005-0000-0000-000006000000}"/>
    <cellStyle name="Good" xfId="9" xr:uid="{00000000-0005-0000-0000-000007000000}"/>
    <cellStyle name="Heading" xfId="1" xr:uid="{00000000-0005-0000-0000-000008000000}"/>
    <cellStyle name="Heading 1" xfId="2" xr:uid="{00000000-0005-0000-0000-000009000000}"/>
    <cellStyle name="Heading 2" xfId="3" xr:uid="{00000000-0005-0000-0000-00000A000000}"/>
    <cellStyle name="Hyperlink" xfId="7" xr:uid="{00000000-0005-0000-0000-00000B000000}"/>
    <cellStyle name="Neutral" xfId="10" xr:uid="{00000000-0005-0000-0000-00000C000000}"/>
    <cellStyle name="Normalno" xfId="0" builtinId="0"/>
    <cellStyle name="Note" xfId="5" xr:uid="{00000000-0005-0000-0000-00000E000000}"/>
    <cellStyle name="Status" xfId="8" xr:uid="{00000000-0005-0000-0000-00000F000000}"/>
    <cellStyle name="Text" xfId="4" xr:uid="{00000000-0005-0000-0000-000010000000}"/>
    <cellStyle name="Warning" xfId="12" xr:uid="{00000000-0005-0000-0000-000011000000}"/>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98BD-E49E-4345-857E-8BD11F62F11C}">
  <dimension ref="A2:I153"/>
  <sheetViews>
    <sheetView tabSelected="1" view="pageBreakPreview" zoomScale="130" zoomScaleNormal="130" zoomScaleSheetLayoutView="130" workbookViewId="0">
      <selection activeCell="E13" sqref="E13"/>
    </sheetView>
  </sheetViews>
  <sheetFormatPr defaultColWidth="9.140625" defaultRowHeight="12.75" x14ac:dyDescent="0.2"/>
  <cols>
    <col min="1" max="1" width="5.140625" style="1" customWidth="1"/>
    <col min="2" max="2" width="38.140625" style="8" customWidth="1"/>
    <col min="3" max="3" width="7.7109375" style="3" customWidth="1"/>
    <col min="4" max="4" width="8.5703125" style="4" customWidth="1"/>
    <col min="5" max="5" width="10" style="5" customWidth="1"/>
    <col min="6" max="6" width="11.85546875" style="6" customWidth="1"/>
    <col min="7" max="16384" width="9.140625" style="7"/>
  </cols>
  <sheetData>
    <row r="2" spans="1:6" s="34" customFormat="1" ht="17.25" customHeight="1" x14ac:dyDescent="0.25">
      <c r="A2" s="32"/>
      <c r="B2" s="16" t="s">
        <v>34</v>
      </c>
      <c r="C2" s="16"/>
      <c r="D2" s="16"/>
      <c r="E2" s="33"/>
      <c r="F2" s="16"/>
    </row>
    <row r="3" spans="1:6" x14ac:dyDescent="0.2">
      <c r="B3" s="2"/>
    </row>
    <row r="4" spans="1:6" x14ac:dyDescent="0.2">
      <c r="D4" s="9"/>
      <c r="E4" s="10"/>
      <c r="F4" s="11"/>
    </row>
    <row r="5" spans="1:6" s="12" customFormat="1" ht="33.75" customHeight="1" x14ac:dyDescent="0.25">
      <c r="A5" s="81"/>
      <c r="B5" s="99" t="s">
        <v>61</v>
      </c>
      <c r="C5" s="99"/>
      <c r="D5" s="99"/>
      <c r="E5" s="82"/>
      <c r="F5" s="83"/>
    </row>
    <row r="6" spans="1:6" s="12" customFormat="1" ht="12.75" customHeight="1" x14ac:dyDescent="0.2">
      <c r="A6" s="13"/>
      <c r="E6" s="14"/>
      <c r="F6" s="15"/>
    </row>
    <row r="7" spans="1:6" s="12" customFormat="1" ht="192.75" customHeight="1" x14ac:dyDescent="0.2">
      <c r="A7" s="13"/>
      <c r="B7" s="100" t="s">
        <v>63</v>
      </c>
      <c r="C7" s="100"/>
      <c r="D7" s="100"/>
      <c r="E7" s="100"/>
      <c r="F7" s="100"/>
    </row>
    <row r="8" spans="1:6" s="12" customFormat="1" ht="12.75" customHeight="1" x14ac:dyDescent="0.2">
      <c r="A8" s="13"/>
      <c r="E8" s="14"/>
      <c r="F8" s="15"/>
    </row>
    <row r="9" spans="1:6" s="12" customFormat="1" ht="12.75" customHeight="1" x14ac:dyDescent="0.2">
      <c r="A9" s="68"/>
      <c r="B9" s="69" t="s">
        <v>37</v>
      </c>
      <c r="C9" s="70"/>
      <c r="D9" s="71"/>
      <c r="E9" s="72"/>
      <c r="F9" s="73"/>
    </row>
    <row r="10" spans="1:6" s="12" customFormat="1" ht="12.75" customHeight="1" x14ac:dyDescent="0.2">
      <c r="A10" s="13"/>
      <c r="B10" s="8"/>
      <c r="C10" s="17"/>
      <c r="D10" s="18"/>
      <c r="E10" s="14"/>
      <c r="F10" s="15"/>
    </row>
    <row r="11" spans="1:6" s="12" customFormat="1" ht="33.75" x14ac:dyDescent="0.2">
      <c r="A11" s="19" t="s">
        <v>64</v>
      </c>
      <c r="B11" s="20" t="s">
        <v>33</v>
      </c>
      <c r="C11" s="19" t="s">
        <v>0</v>
      </c>
      <c r="D11" s="20" t="s">
        <v>1</v>
      </c>
      <c r="E11" s="20" t="s">
        <v>65</v>
      </c>
      <c r="F11" s="20" t="s">
        <v>66</v>
      </c>
    </row>
    <row r="12" spans="1:6" s="12" customFormat="1" ht="12.75" customHeight="1" x14ac:dyDescent="0.2">
      <c r="A12" s="13"/>
      <c r="B12" s="8"/>
      <c r="C12" s="17"/>
      <c r="D12" s="18"/>
      <c r="E12" s="14"/>
      <c r="F12" s="15"/>
    </row>
    <row r="13" spans="1:6" s="12" customFormat="1" ht="300" x14ac:dyDescent="0.2">
      <c r="A13" s="13" t="s">
        <v>4</v>
      </c>
      <c r="B13" s="21" t="s">
        <v>85</v>
      </c>
      <c r="C13" s="17" t="s">
        <v>3</v>
      </c>
      <c r="D13" s="18">
        <v>1400</v>
      </c>
      <c r="E13" s="90">
        <v>0</v>
      </c>
      <c r="F13" s="15">
        <f>D13*E13</f>
        <v>0</v>
      </c>
    </row>
    <row r="14" spans="1:6" s="12" customFormat="1" ht="12.75" customHeight="1" x14ac:dyDescent="0.2">
      <c r="A14" s="13"/>
      <c r="B14" s="22"/>
      <c r="C14" s="17"/>
      <c r="D14" s="18"/>
      <c r="E14" s="91"/>
      <c r="F14" s="15"/>
    </row>
    <row r="15" spans="1:6" s="12" customFormat="1" ht="96" x14ac:dyDescent="0.2">
      <c r="A15" s="13" t="s">
        <v>5</v>
      </c>
      <c r="B15" s="22" t="s">
        <v>98</v>
      </c>
      <c r="C15" s="17" t="s">
        <v>2</v>
      </c>
      <c r="D15" s="18">
        <v>1</v>
      </c>
      <c r="E15" s="90">
        <v>0</v>
      </c>
      <c r="F15" s="15">
        <f>D15*E15</f>
        <v>0</v>
      </c>
    </row>
    <row r="16" spans="1:6" s="12" customFormat="1" ht="12.75" customHeight="1" x14ac:dyDescent="0.2">
      <c r="A16" s="13"/>
      <c r="B16" s="22"/>
      <c r="C16" s="17"/>
      <c r="D16" s="18"/>
      <c r="E16" s="91"/>
      <c r="F16" s="15"/>
    </row>
    <row r="17" spans="1:6" s="12" customFormat="1" ht="48" x14ac:dyDescent="0.2">
      <c r="A17" s="13" t="s">
        <v>6</v>
      </c>
      <c r="B17" s="22" t="s">
        <v>100</v>
      </c>
      <c r="C17" s="17" t="s">
        <v>2</v>
      </c>
      <c r="D17" s="18">
        <v>2</v>
      </c>
      <c r="E17" s="90">
        <v>0</v>
      </c>
      <c r="F17" s="15">
        <f t="shared" ref="F17" si="0">D17*E17</f>
        <v>0</v>
      </c>
    </row>
    <row r="18" spans="1:6" s="12" customFormat="1" ht="12.75" customHeight="1" x14ac:dyDescent="0.2">
      <c r="A18" s="13"/>
      <c r="B18" s="22"/>
      <c r="C18" s="17"/>
      <c r="D18" s="18"/>
      <c r="E18" s="91"/>
      <c r="F18" s="15"/>
    </row>
    <row r="19" spans="1:6" s="12" customFormat="1" ht="72" x14ac:dyDescent="0.2">
      <c r="A19" s="13" t="s">
        <v>7</v>
      </c>
      <c r="B19" s="22" t="s">
        <v>101</v>
      </c>
      <c r="C19" s="17" t="s">
        <v>2</v>
      </c>
      <c r="D19" s="18">
        <v>2</v>
      </c>
      <c r="E19" s="90">
        <v>0</v>
      </c>
      <c r="F19" s="15">
        <f>E19*D19</f>
        <v>0</v>
      </c>
    </row>
    <row r="20" spans="1:6" s="12" customFormat="1" ht="15" customHeight="1" x14ac:dyDescent="0.2">
      <c r="A20" s="13"/>
      <c r="B20" s="22"/>
      <c r="C20" s="17"/>
      <c r="D20" s="18"/>
      <c r="E20" s="91"/>
      <c r="F20" s="15"/>
    </row>
    <row r="21" spans="1:6" s="12" customFormat="1" ht="61.5" customHeight="1" x14ac:dyDescent="0.2">
      <c r="A21" s="13" t="s">
        <v>8</v>
      </c>
      <c r="B21" s="22" t="s">
        <v>87</v>
      </c>
      <c r="C21" s="17" t="s">
        <v>2</v>
      </c>
      <c r="D21" s="18">
        <v>1</v>
      </c>
      <c r="E21" s="90">
        <v>0</v>
      </c>
      <c r="F21" s="15">
        <f>E21*D21</f>
        <v>0</v>
      </c>
    </row>
    <row r="22" spans="1:6" s="12" customFormat="1" x14ac:dyDescent="0.2">
      <c r="A22" s="13"/>
      <c r="B22" s="22"/>
      <c r="C22" s="17"/>
      <c r="D22" s="18"/>
      <c r="E22" s="91"/>
      <c r="F22" s="15"/>
    </row>
    <row r="23" spans="1:6" s="12" customFormat="1" ht="74.25" customHeight="1" x14ac:dyDescent="0.2">
      <c r="A23" s="13" t="s">
        <v>9</v>
      </c>
      <c r="B23" s="22" t="s">
        <v>102</v>
      </c>
      <c r="C23" s="17" t="s">
        <v>2</v>
      </c>
      <c r="D23" s="18">
        <v>13</v>
      </c>
      <c r="E23" s="90">
        <v>0</v>
      </c>
      <c r="F23" s="15">
        <f t="shared" ref="F23" si="1">D23*E23</f>
        <v>0</v>
      </c>
    </row>
    <row r="24" spans="1:6" s="12" customFormat="1" x14ac:dyDescent="0.2">
      <c r="A24" s="13"/>
      <c r="B24" s="22"/>
      <c r="C24" s="17"/>
      <c r="D24" s="18"/>
      <c r="E24" s="91"/>
      <c r="F24" s="15"/>
    </row>
    <row r="25" spans="1:6" s="12" customFormat="1" ht="72" x14ac:dyDescent="0.2">
      <c r="A25" s="13" t="s">
        <v>10</v>
      </c>
      <c r="B25" s="22" t="s">
        <v>104</v>
      </c>
      <c r="C25" s="17" t="s">
        <v>2</v>
      </c>
      <c r="D25" s="18">
        <v>6</v>
      </c>
      <c r="E25" s="90">
        <v>0</v>
      </c>
      <c r="F25" s="15">
        <f t="shared" ref="F25" si="2">D25*E25</f>
        <v>0</v>
      </c>
    </row>
    <row r="26" spans="1:6" s="12" customFormat="1" ht="15" customHeight="1" x14ac:dyDescent="0.2">
      <c r="A26" s="13"/>
      <c r="B26" s="22"/>
      <c r="C26" s="17"/>
      <c r="D26" s="18"/>
      <c r="E26" s="91"/>
      <c r="F26" s="15"/>
    </row>
    <row r="27" spans="1:6" s="12" customFormat="1" ht="24" x14ac:dyDescent="0.2">
      <c r="A27" s="13" t="s">
        <v>20</v>
      </c>
      <c r="B27" s="22" t="s">
        <v>44</v>
      </c>
      <c r="C27" s="17" t="s">
        <v>2</v>
      </c>
      <c r="D27" s="18">
        <v>19</v>
      </c>
      <c r="E27" s="90">
        <v>0</v>
      </c>
      <c r="F27" s="15">
        <f t="shared" ref="F27" si="3">D27*E27</f>
        <v>0</v>
      </c>
    </row>
    <row r="28" spans="1:6" s="12" customFormat="1" x14ac:dyDescent="0.2">
      <c r="A28" s="13"/>
      <c r="B28" s="22"/>
      <c r="C28" s="17"/>
      <c r="D28" s="18"/>
      <c r="E28" s="91"/>
      <c r="F28" s="15"/>
    </row>
    <row r="29" spans="1:6" s="12" customFormat="1" ht="168.75" customHeight="1" x14ac:dyDescent="0.2">
      <c r="A29" s="13" t="s">
        <v>11</v>
      </c>
      <c r="B29" s="22" t="s">
        <v>103</v>
      </c>
      <c r="C29" s="17" t="s">
        <v>2</v>
      </c>
      <c r="D29" s="18">
        <v>1</v>
      </c>
      <c r="E29" s="90">
        <v>0</v>
      </c>
      <c r="F29" s="15">
        <f t="shared" ref="F29" si="4">D29*E29</f>
        <v>0</v>
      </c>
    </row>
    <row r="30" spans="1:6" s="12" customFormat="1" ht="15" customHeight="1" x14ac:dyDescent="0.2">
      <c r="A30" s="13"/>
      <c r="B30" s="22"/>
      <c r="C30" s="17"/>
      <c r="D30" s="18"/>
      <c r="E30" s="91"/>
      <c r="F30" s="15"/>
    </row>
    <row r="31" spans="1:6" s="12" customFormat="1" ht="24" x14ac:dyDescent="0.2">
      <c r="A31" s="13" t="s">
        <v>12</v>
      </c>
      <c r="B31" s="22" t="s">
        <v>105</v>
      </c>
      <c r="C31" s="17" t="s">
        <v>2</v>
      </c>
      <c r="D31" s="18">
        <v>1</v>
      </c>
      <c r="E31" s="90">
        <v>0</v>
      </c>
      <c r="F31" s="15">
        <f t="shared" ref="F31" si="5">D31*E31</f>
        <v>0</v>
      </c>
    </row>
    <row r="32" spans="1:6" s="12" customFormat="1" ht="15" customHeight="1" x14ac:dyDescent="0.2">
      <c r="A32" s="13"/>
      <c r="B32" s="22"/>
      <c r="C32" s="17"/>
      <c r="D32" s="18"/>
      <c r="E32" s="91"/>
      <c r="F32" s="15"/>
    </row>
    <row r="33" spans="1:6" s="12" customFormat="1" ht="25.5" customHeight="1" x14ac:dyDescent="0.2">
      <c r="A33" s="13" t="s">
        <v>13</v>
      </c>
      <c r="B33" s="22" t="s">
        <v>70</v>
      </c>
      <c r="C33" s="17" t="s">
        <v>19</v>
      </c>
      <c r="D33" s="18">
        <v>1</v>
      </c>
      <c r="E33" s="90">
        <v>0</v>
      </c>
      <c r="F33" s="15">
        <f t="shared" ref="F33" si="6">D33*E33</f>
        <v>0</v>
      </c>
    </row>
    <row r="34" spans="1:6" s="12" customFormat="1" ht="16.5" customHeight="1" x14ac:dyDescent="0.2">
      <c r="A34" s="13"/>
      <c r="B34" s="22"/>
      <c r="C34" s="17"/>
      <c r="D34" s="18"/>
      <c r="E34" s="91"/>
      <c r="F34" s="15"/>
    </row>
    <row r="35" spans="1:6" s="12" customFormat="1" ht="26.25" customHeight="1" x14ac:dyDescent="0.2">
      <c r="A35" s="13" t="s">
        <v>14</v>
      </c>
      <c r="B35" s="22" t="s">
        <v>25</v>
      </c>
      <c r="C35" s="17" t="s">
        <v>2</v>
      </c>
      <c r="D35" s="18">
        <v>20</v>
      </c>
      <c r="E35" s="90">
        <v>0</v>
      </c>
      <c r="F35" s="15">
        <f>E35*D35</f>
        <v>0</v>
      </c>
    </row>
    <row r="36" spans="1:6" s="12" customFormat="1" ht="15" customHeight="1" x14ac:dyDescent="0.2">
      <c r="A36" s="13"/>
      <c r="B36" s="22"/>
      <c r="C36" s="17"/>
      <c r="D36" s="18"/>
      <c r="E36" s="91"/>
      <c r="F36" s="15"/>
    </row>
    <row r="37" spans="1:6" s="12" customFormat="1" ht="72" x14ac:dyDescent="0.2">
      <c r="A37" s="13" t="s">
        <v>15</v>
      </c>
      <c r="B37" s="22" t="s">
        <v>24</v>
      </c>
      <c r="C37" s="17" t="s">
        <v>18</v>
      </c>
      <c r="D37" s="18">
        <v>1</v>
      </c>
      <c r="E37" s="90">
        <v>0</v>
      </c>
      <c r="F37" s="15">
        <f t="shared" ref="F37:F43" si="7">D37*E37</f>
        <v>0</v>
      </c>
    </row>
    <row r="38" spans="1:6" s="12" customFormat="1" ht="15" customHeight="1" x14ac:dyDescent="0.2">
      <c r="A38" s="13"/>
      <c r="B38" s="22"/>
      <c r="C38" s="17"/>
      <c r="D38" s="18"/>
      <c r="E38" s="91"/>
      <c r="F38" s="15"/>
    </row>
    <row r="39" spans="1:6" s="12" customFormat="1" ht="39.75" customHeight="1" x14ac:dyDescent="0.2">
      <c r="A39" s="13" t="s">
        <v>21</v>
      </c>
      <c r="B39" s="22" t="s">
        <v>27</v>
      </c>
      <c r="C39" s="17" t="s">
        <v>2</v>
      </c>
      <c r="D39" s="18">
        <v>20</v>
      </c>
      <c r="E39" s="90">
        <v>0</v>
      </c>
      <c r="F39" s="15">
        <f t="shared" si="7"/>
        <v>0</v>
      </c>
    </row>
    <row r="40" spans="1:6" s="12" customFormat="1" ht="13.5" customHeight="1" x14ac:dyDescent="0.2">
      <c r="A40" s="13"/>
      <c r="B40" s="22"/>
      <c r="C40" s="17"/>
      <c r="D40" s="18"/>
      <c r="E40" s="91"/>
      <c r="F40" s="15"/>
    </row>
    <row r="41" spans="1:6" s="12" customFormat="1" ht="26.25" customHeight="1" x14ac:dyDescent="0.2">
      <c r="A41" s="13" t="s">
        <v>22</v>
      </c>
      <c r="B41" s="22" t="s">
        <v>43</v>
      </c>
      <c r="C41" s="17" t="s">
        <v>2</v>
      </c>
      <c r="D41" s="18">
        <v>1</v>
      </c>
      <c r="E41" s="90">
        <v>0</v>
      </c>
      <c r="F41" s="15">
        <f t="shared" si="7"/>
        <v>0</v>
      </c>
    </row>
    <row r="42" spans="1:6" s="12" customFormat="1" ht="15" customHeight="1" x14ac:dyDescent="0.2">
      <c r="A42" s="13"/>
      <c r="B42" s="22"/>
      <c r="C42" s="17"/>
      <c r="D42" s="18"/>
      <c r="E42" s="91"/>
      <c r="F42" s="15"/>
    </row>
    <row r="43" spans="1:6" s="12" customFormat="1" ht="72" x14ac:dyDescent="0.2">
      <c r="A43" s="13" t="s">
        <v>23</v>
      </c>
      <c r="B43" s="22" t="s">
        <v>16</v>
      </c>
      <c r="C43" s="17" t="s">
        <v>2</v>
      </c>
      <c r="D43" s="18">
        <v>1</v>
      </c>
      <c r="E43" s="90">
        <v>0</v>
      </c>
      <c r="F43" s="15">
        <f t="shared" si="7"/>
        <v>0</v>
      </c>
    </row>
    <row r="44" spans="1:6" s="12" customFormat="1" ht="15" customHeight="1" x14ac:dyDescent="0.2">
      <c r="A44" s="13"/>
      <c r="B44" s="22"/>
      <c r="C44" s="17"/>
      <c r="D44" s="18"/>
      <c r="E44" s="91"/>
      <c r="F44" s="15"/>
    </row>
    <row r="45" spans="1:6" s="12" customFormat="1" ht="288" x14ac:dyDescent="0.2">
      <c r="A45" s="13" t="s">
        <v>26</v>
      </c>
      <c r="B45" s="22" t="s">
        <v>55</v>
      </c>
      <c r="C45" s="17" t="s">
        <v>2</v>
      </c>
      <c r="D45" s="18">
        <v>1</v>
      </c>
      <c r="E45" s="90">
        <v>0</v>
      </c>
      <c r="F45" s="15">
        <f t="shared" ref="F45" si="8">D45*E45</f>
        <v>0</v>
      </c>
    </row>
    <row r="46" spans="1:6" s="12" customFormat="1" ht="15" customHeight="1" x14ac:dyDescent="0.2">
      <c r="A46" s="13"/>
      <c r="B46" s="22"/>
      <c r="C46" s="17"/>
      <c r="D46" s="18"/>
      <c r="E46" s="91"/>
      <c r="F46" s="15"/>
    </row>
    <row r="47" spans="1:6" s="12" customFormat="1" ht="312" x14ac:dyDescent="0.2">
      <c r="A47" s="13" t="s">
        <v>28</v>
      </c>
      <c r="B47" s="22" t="s">
        <v>106</v>
      </c>
      <c r="C47" s="17" t="s">
        <v>2</v>
      </c>
      <c r="D47" s="18">
        <v>2</v>
      </c>
      <c r="E47" s="90">
        <v>0</v>
      </c>
      <c r="F47" s="15">
        <f t="shared" ref="F47" si="9">D47*E47</f>
        <v>0</v>
      </c>
    </row>
    <row r="48" spans="1:6" s="12" customFormat="1" ht="15" customHeight="1" x14ac:dyDescent="0.2">
      <c r="A48" s="13"/>
      <c r="B48" s="22"/>
      <c r="C48" s="17"/>
      <c r="D48" s="18"/>
      <c r="E48" s="91"/>
      <c r="F48" s="15"/>
    </row>
    <row r="49" spans="1:9" s="12" customFormat="1" ht="180" x14ac:dyDescent="0.2">
      <c r="A49" s="13" t="s">
        <v>31</v>
      </c>
      <c r="B49" s="22" t="s">
        <v>53</v>
      </c>
      <c r="C49" s="17" t="s">
        <v>51</v>
      </c>
      <c r="D49" s="18">
        <v>1</v>
      </c>
      <c r="E49" s="90">
        <v>0</v>
      </c>
      <c r="F49" s="15">
        <f t="shared" ref="F49" si="10">D49*E49</f>
        <v>0</v>
      </c>
    </row>
    <row r="50" spans="1:9" s="12" customFormat="1" ht="15.75" customHeight="1" thickBot="1" x14ac:dyDescent="0.25">
      <c r="A50" s="40"/>
      <c r="B50" s="41"/>
      <c r="C50" s="42"/>
      <c r="D50" s="43"/>
      <c r="E50" s="97"/>
      <c r="F50" s="44"/>
      <c r="I50" s="23"/>
    </row>
    <row r="51" spans="1:9" s="12" customFormat="1" ht="13.5" thickTop="1" x14ac:dyDescent="0.2">
      <c r="A51" s="13"/>
      <c r="B51" s="12" t="s">
        <v>73</v>
      </c>
      <c r="E51" s="93"/>
      <c r="F51" s="23">
        <f>SUM(F9:F50)</f>
        <v>0</v>
      </c>
    </row>
    <row r="52" spans="1:9" s="12" customFormat="1" x14ac:dyDescent="0.2">
      <c r="A52" s="13"/>
      <c r="E52" s="93"/>
      <c r="F52" s="23"/>
    </row>
    <row r="53" spans="1:9" s="12" customFormat="1" x14ac:dyDescent="0.2">
      <c r="A53" s="65"/>
      <c r="B53" s="65"/>
      <c r="C53" s="65"/>
      <c r="D53" s="65"/>
      <c r="E53" s="101"/>
      <c r="F53" s="65"/>
    </row>
    <row r="54" spans="1:9" s="65" customFormat="1" ht="12.75" customHeight="1" x14ac:dyDescent="0.2">
      <c r="A54" s="67"/>
      <c r="B54" s="67" t="s">
        <v>36</v>
      </c>
      <c r="C54" s="67"/>
      <c r="D54" s="67"/>
      <c r="E54" s="94"/>
      <c r="F54" s="67"/>
    </row>
    <row r="55" spans="1:9" s="12" customFormat="1" ht="13.5" customHeight="1" x14ac:dyDescent="0.2">
      <c r="A55" s="13"/>
      <c r="B55" s="8"/>
      <c r="C55" s="17"/>
      <c r="D55" s="18"/>
      <c r="E55" s="91"/>
      <c r="F55" s="15"/>
    </row>
    <row r="56" spans="1:9" s="12" customFormat="1" ht="33.75" x14ac:dyDescent="0.2">
      <c r="A56" s="19" t="s">
        <v>67</v>
      </c>
      <c r="B56" s="20" t="s">
        <v>33</v>
      </c>
      <c r="C56" s="19" t="s">
        <v>0</v>
      </c>
      <c r="D56" s="20" t="s">
        <v>1</v>
      </c>
      <c r="E56" s="95" t="s">
        <v>65</v>
      </c>
      <c r="F56" s="20" t="s">
        <v>66</v>
      </c>
    </row>
    <row r="57" spans="1:9" s="12" customFormat="1" x14ac:dyDescent="0.2">
      <c r="A57" s="13"/>
      <c r="B57" s="8"/>
      <c r="C57" s="17"/>
      <c r="D57" s="18"/>
      <c r="E57" s="91"/>
      <c r="F57" s="15"/>
    </row>
    <row r="58" spans="1:9" s="12" customFormat="1" ht="276" x14ac:dyDescent="0.2">
      <c r="A58" s="13" t="s">
        <v>4</v>
      </c>
      <c r="B58" s="21" t="s">
        <v>107</v>
      </c>
      <c r="C58" s="17" t="s">
        <v>3</v>
      </c>
      <c r="D58" s="18">
        <v>1200</v>
      </c>
      <c r="E58" s="90">
        <v>0</v>
      </c>
      <c r="F58" s="15">
        <f>D58*E58</f>
        <v>0</v>
      </c>
    </row>
    <row r="59" spans="1:9" s="12" customFormat="1" ht="12.75" customHeight="1" x14ac:dyDescent="0.2">
      <c r="A59" s="13"/>
      <c r="B59" s="21"/>
      <c r="C59" s="17"/>
      <c r="D59" s="18"/>
      <c r="E59" s="91"/>
      <c r="F59" s="15"/>
    </row>
    <row r="60" spans="1:9" s="12" customFormat="1" ht="60" x14ac:dyDescent="0.2">
      <c r="A60" s="13" t="s">
        <v>5</v>
      </c>
      <c r="B60" s="22" t="s">
        <v>108</v>
      </c>
      <c r="C60" s="17" t="s">
        <v>19</v>
      </c>
      <c r="D60" s="18">
        <v>1</v>
      </c>
      <c r="E60" s="90">
        <v>0</v>
      </c>
      <c r="F60" s="15">
        <f>D60*E60</f>
        <v>0</v>
      </c>
    </row>
    <row r="61" spans="1:9" s="12" customFormat="1" ht="12.75" customHeight="1" x14ac:dyDescent="0.2">
      <c r="A61" s="13"/>
      <c r="B61" s="22"/>
      <c r="C61" s="17"/>
      <c r="D61" s="18"/>
      <c r="E61" s="91"/>
      <c r="F61" s="15"/>
    </row>
    <row r="62" spans="1:9" s="12" customFormat="1" ht="24" x14ac:dyDescent="0.2">
      <c r="A62" s="13" t="s">
        <v>6</v>
      </c>
      <c r="B62" s="22" t="s">
        <v>78</v>
      </c>
      <c r="C62" s="17" t="s">
        <v>2</v>
      </c>
      <c r="D62" s="18">
        <v>1</v>
      </c>
      <c r="E62" s="90">
        <v>0</v>
      </c>
      <c r="F62" s="15">
        <f t="shared" ref="F62" si="11">D62*E62</f>
        <v>0</v>
      </c>
    </row>
    <row r="63" spans="1:9" s="12" customFormat="1" x14ac:dyDescent="0.2">
      <c r="A63" s="13"/>
      <c r="B63" s="22"/>
      <c r="C63" s="17"/>
      <c r="D63" s="18"/>
      <c r="E63" s="91"/>
      <c r="F63" s="15"/>
    </row>
    <row r="64" spans="1:9" s="12" customFormat="1" ht="24" x14ac:dyDescent="0.2">
      <c r="A64" s="13" t="s">
        <v>7</v>
      </c>
      <c r="B64" s="22" t="s">
        <v>109</v>
      </c>
      <c r="C64" s="17" t="s">
        <v>2</v>
      </c>
      <c r="D64" s="18">
        <v>1</v>
      </c>
      <c r="E64" s="90">
        <v>0</v>
      </c>
      <c r="F64" s="15">
        <f>E64*D64</f>
        <v>0</v>
      </c>
    </row>
    <row r="65" spans="1:6" s="12" customFormat="1" ht="15" customHeight="1" x14ac:dyDescent="0.2">
      <c r="A65" s="13"/>
      <c r="B65" s="22"/>
      <c r="C65" s="17"/>
      <c r="D65" s="18"/>
      <c r="E65" s="91"/>
      <c r="F65" s="15"/>
    </row>
    <row r="66" spans="1:6" s="12" customFormat="1" ht="60" x14ac:dyDescent="0.2">
      <c r="A66" s="13" t="s">
        <v>8</v>
      </c>
      <c r="B66" s="22" t="s">
        <v>92</v>
      </c>
      <c r="C66" s="17" t="s">
        <v>2</v>
      </c>
      <c r="D66" s="18">
        <v>1</v>
      </c>
      <c r="E66" s="90">
        <v>0</v>
      </c>
      <c r="F66" s="15">
        <f>E66*D66</f>
        <v>0</v>
      </c>
    </row>
    <row r="67" spans="1:6" s="12" customFormat="1" ht="12.75" customHeight="1" x14ac:dyDescent="0.2">
      <c r="A67" s="13"/>
      <c r="B67" s="22"/>
      <c r="C67" s="17"/>
      <c r="D67" s="18"/>
      <c r="E67" s="91"/>
      <c r="F67" s="15"/>
    </row>
    <row r="68" spans="1:6" s="12" customFormat="1" ht="24" x14ac:dyDescent="0.2">
      <c r="A68" s="13" t="s">
        <v>9</v>
      </c>
      <c r="B68" s="22" t="s">
        <v>77</v>
      </c>
      <c r="C68" s="17" t="s">
        <v>2</v>
      </c>
      <c r="D68" s="18">
        <v>10</v>
      </c>
      <c r="E68" s="90">
        <v>0</v>
      </c>
      <c r="F68" s="15">
        <f t="shared" ref="F68" si="12">D68*E68</f>
        <v>0</v>
      </c>
    </row>
    <row r="69" spans="1:6" s="12" customFormat="1" ht="13.5" customHeight="1" x14ac:dyDescent="0.2">
      <c r="A69" s="13"/>
      <c r="B69" s="22"/>
      <c r="C69" s="17"/>
      <c r="D69" s="18"/>
      <c r="E69" s="91"/>
      <c r="F69" s="15"/>
    </row>
    <row r="70" spans="1:6" s="12" customFormat="1" ht="48" x14ac:dyDescent="0.2">
      <c r="A70" s="13" t="s">
        <v>10</v>
      </c>
      <c r="B70" s="22" t="s">
        <v>110</v>
      </c>
      <c r="C70" s="17" t="s">
        <v>2</v>
      </c>
      <c r="D70" s="18">
        <v>2</v>
      </c>
      <c r="E70" s="90">
        <v>0</v>
      </c>
      <c r="F70" s="15">
        <f t="shared" ref="F70" si="13">D70*E70</f>
        <v>0</v>
      </c>
    </row>
    <row r="71" spans="1:6" s="12" customFormat="1" x14ac:dyDescent="0.2">
      <c r="A71" s="13"/>
      <c r="B71" s="22"/>
      <c r="C71" s="17"/>
      <c r="D71" s="18"/>
      <c r="E71" s="91"/>
      <c r="F71" s="15"/>
    </row>
    <row r="72" spans="1:6" s="12" customFormat="1" ht="60" x14ac:dyDescent="0.2">
      <c r="A72" s="13" t="s">
        <v>20</v>
      </c>
      <c r="B72" s="22" t="s">
        <v>92</v>
      </c>
      <c r="C72" s="17" t="s">
        <v>2</v>
      </c>
      <c r="D72" s="18">
        <v>2</v>
      </c>
      <c r="E72" s="90">
        <v>0</v>
      </c>
      <c r="F72" s="15">
        <f>E72*D72</f>
        <v>0</v>
      </c>
    </row>
    <row r="73" spans="1:6" s="12" customFormat="1" x14ac:dyDescent="0.2">
      <c r="A73" s="13"/>
      <c r="B73" s="22"/>
      <c r="C73" s="17"/>
      <c r="D73" s="18"/>
      <c r="E73" s="91"/>
      <c r="F73" s="15"/>
    </row>
    <row r="74" spans="1:6" s="12" customFormat="1" ht="36" x14ac:dyDescent="0.2">
      <c r="A74" s="13" t="s">
        <v>11</v>
      </c>
      <c r="B74" s="22" t="s">
        <v>94</v>
      </c>
      <c r="C74" s="17" t="s">
        <v>2</v>
      </c>
      <c r="D74" s="18">
        <v>2</v>
      </c>
      <c r="E74" s="90">
        <v>0</v>
      </c>
      <c r="F74" s="15">
        <f t="shared" ref="F74" si="14">D74*E74</f>
        <v>0</v>
      </c>
    </row>
    <row r="75" spans="1:6" s="12" customFormat="1" x14ac:dyDescent="0.2">
      <c r="A75" s="13"/>
      <c r="B75" s="22"/>
      <c r="C75" s="17"/>
      <c r="D75" s="18"/>
      <c r="E75" s="91"/>
      <c r="F75" s="15"/>
    </row>
    <row r="76" spans="1:6" s="12" customFormat="1" ht="24" x14ac:dyDescent="0.2">
      <c r="A76" s="13" t="s">
        <v>12</v>
      </c>
      <c r="B76" s="22" t="s">
        <v>111</v>
      </c>
      <c r="C76" s="17" t="s">
        <v>2</v>
      </c>
      <c r="D76" s="18">
        <v>2</v>
      </c>
      <c r="E76" s="90">
        <v>0</v>
      </c>
      <c r="F76" s="15">
        <f>E76*D76</f>
        <v>0</v>
      </c>
    </row>
    <row r="77" spans="1:6" s="12" customFormat="1" x14ac:dyDescent="0.2">
      <c r="A77" s="13"/>
      <c r="B77" s="22"/>
      <c r="C77" s="17"/>
      <c r="D77" s="18"/>
      <c r="E77" s="91"/>
      <c r="F77" s="15"/>
    </row>
    <row r="78" spans="1:6" s="12" customFormat="1" ht="36" x14ac:dyDescent="0.2">
      <c r="A78" s="13" t="s">
        <v>13</v>
      </c>
      <c r="B78" s="22" t="s">
        <v>112</v>
      </c>
      <c r="C78" s="17" t="s">
        <v>2</v>
      </c>
      <c r="D78" s="18">
        <v>1</v>
      </c>
      <c r="E78" s="90">
        <v>0</v>
      </c>
      <c r="F78" s="15">
        <f t="shared" ref="F78" si="15">D78*E78</f>
        <v>0</v>
      </c>
    </row>
    <row r="79" spans="1:6" s="12" customFormat="1" x14ac:dyDescent="0.2">
      <c r="A79" s="13"/>
      <c r="B79" s="22"/>
      <c r="C79" s="17"/>
      <c r="D79" s="18"/>
      <c r="E79" s="91"/>
      <c r="F79" s="15"/>
    </row>
    <row r="80" spans="1:6" s="12" customFormat="1" ht="60" x14ac:dyDescent="0.2">
      <c r="A80" s="13" t="s">
        <v>14</v>
      </c>
      <c r="B80" s="22" t="s">
        <v>80</v>
      </c>
      <c r="C80" s="17" t="s">
        <v>2</v>
      </c>
      <c r="D80" s="18">
        <v>3</v>
      </c>
      <c r="E80" s="90">
        <v>0</v>
      </c>
      <c r="F80" s="15">
        <f t="shared" ref="F80" si="16">D80*E80</f>
        <v>0</v>
      </c>
    </row>
    <row r="81" spans="1:6" s="12" customFormat="1" x14ac:dyDescent="0.2">
      <c r="A81" s="13"/>
      <c r="B81" s="22"/>
      <c r="C81" s="17"/>
      <c r="D81" s="18"/>
      <c r="E81" s="91"/>
      <c r="F81" s="15"/>
    </row>
    <row r="82" spans="1:6" s="12" customFormat="1" ht="60" x14ac:dyDescent="0.2">
      <c r="A82" s="13" t="s">
        <v>15</v>
      </c>
      <c r="B82" s="22" t="s">
        <v>113</v>
      </c>
      <c r="C82" s="17" t="s">
        <v>2</v>
      </c>
      <c r="D82" s="18">
        <v>52</v>
      </c>
      <c r="E82" s="90">
        <v>0</v>
      </c>
      <c r="F82" s="15">
        <f t="shared" ref="F82" si="17">D82*E82</f>
        <v>0</v>
      </c>
    </row>
    <row r="83" spans="1:6" s="12" customFormat="1" x14ac:dyDescent="0.2">
      <c r="A83" s="13"/>
      <c r="B83" s="22"/>
      <c r="C83" s="17"/>
      <c r="D83" s="18"/>
      <c r="E83" s="91"/>
      <c r="F83" s="15"/>
    </row>
    <row r="84" spans="1:6" s="12" customFormat="1" ht="25.5" customHeight="1" x14ac:dyDescent="0.2">
      <c r="A84" s="13" t="s">
        <v>21</v>
      </c>
      <c r="B84" s="22" t="s">
        <v>114</v>
      </c>
      <c r="C84" s="17" t="s">
        <v>2</v>
      </c>
      <c r="D84" s="18">
        <v>52</v>
      </c>
      <c r="E84" s="90">
        <v>0</v>
      </c>
      <c r="F84" s="15">
        <f t="shared" ref="F84" si="18">D84*E84</f>
        <v>0</v>
      </c>
    </row>
    <row r="85" spans="1:6" s="12" customFormat="1" x14ac:dyDescent="0.2">
      <c r="A85" s="13"/>
      <c r="B85" s="22"/>
      <c r="C85" s="17"/>
      <c r="D85" s="18"/>
      <c r="E85" s="91"/>
      <c r="F85" s="15"/>
    </row>
    <row r="86" spans="1:6" s="12" customFormat="1" ht="85.5" customHeight="1" x14ac:dyDescent="0.2">
      <c r="A86" s="13" t="s">
        <v>22</v>
      </c>
      <c r="B86" s="22" t="s">
        <v>81</v>
      </c>
      <c r="C86" s="17" t="s">
        <v>2</v>
      </c>
      <c r="D86" s="18">
        <v>3</v>
      </c>
      <c r="E86" s="90">
        <v>0</v>
      </c>
      <c r="F86" s="15">
        <f t="shared" ref="F86" si="19">D86*E86</f>
        <v>0</v>
      </c>
    </row>
    <row r="87" spans="1:6" s="12" customFormat="1" x14ac:dyDescent="0.2">
      <c r="A87" s="13"/>
      <c r="B87" s="22"/>
      <c r="C87" s="17"/>
      <c r="D87" s="18"/>
      <c r="E87" s="91"/>
      <c r="F87" s="15"/>
    </row>
    <row r="88" spans="1:6" s="12" customFormat="1" ht="24" x14ac:dyDescent="0.2">
      <c r="A88" s="13" t="s">
        <v>23</v>
      </c>
      <c r="B88" s="22" t="s">
        <v>115</v>
      </c>
      <c r="C88" s="17" t="s">
        <v>2</v>
      </c>
      <c r="D88" s="18">
        <v>3</v>
      </c>
      <c r="E88" s="90">
        <v>0</v>
      </c>
      <c r="F88" s="15">
        <f t="shared" ref="F88" si="20">D88*E88</f>
        <v>0</v>
      </c>
    </row>
    <row r="89" spans="1:6" s="12" customFormat="1" x14ac:dyDescent="0.2">
      <c r="A89" s="13"/>
      <c r="B89" s="22"/>
      <c r="C89" s="17"/>
      <c r="D89" s="18"/>
      <c r="E89" s="91"/>
      <c r="F89" s="15"/>
    </row>
    <row r="90" spans="1:6" s="12" customFormat="1" ht="48" x14ac:dyDescent="0.2">
      <c r="A90" s="13" t="s">
        <v>26</v>
      </c>
      <c r="B90" s="22" t="s">
        <v>116</v>
      </c>
      <c r="C90" s="17" t="s">
        <v>2</v>
      </c>
      <c r="D90" s="18">
        <v>9</v>
      </c>
      <c r="E90" s="90">
        <v>0</v>
      </c>
      <c r="F90" s="15">
        <f t="shared" ref="F90" si="21">D90*E90</f>
        <v>0</v>
      </c>
    </row>
    <row r="91" spans="1:6" s="12" customFormat="1" x14ac:dyDescent="0.2">
      <c r="A91" s="13"/>
      <c r="B91" s="22"/>
      <c r="C91" s="17"/>
      <c r="D91" s="18"/>
      <c r="E91" s="91"/>
      <c r="F91" s="15"/>
    </row>
    <row r="92" spans="1:6" s="12" customFormat="1" ht="276.75" customHeight="1" x14ac:dyDescent="0.2">
      <c r="A92" s="13">
        <v>18</v>
      </c>
      <c r="B92" s="22" t="s">
        <v>45</v>
      </c>
      <c r="C92" s="17" t="s">
        <v>2</v>
      </c>
      <c r="D92" s="18">
        <v>1</v>
      </c>
      <c r="E92" s="90">
        <v>0</v>
      </c>
      <c r="F92" s="15">
        <f>E92*D92</f>
        <v>0</v>
      </c>
    </row>
    <row r="93" spans="1:6" s="12" customFormat="1" ht="15" customHeight="1" x14ac:dyDescent="0.2">
      <c r="A93" s="13"/>
      <c r="B93" s="22"/>
      <c r="C93" s="17"/>
      <c r="D93" s="18"/>
      <c r="E93" s="91"/>
      <c r="F93" s="15"/>
    </row>
    <row r="94" spans="1:6" s="12" customFormat="1" ht="156" x14ac:dyDescent="0.2">
      <c r="A94" s="13">
        <v>19</v>
      </c>
      <c r="B94" s="22" t="s">
        <v>46</v>
      </c>
      <c r="C94" s="17" t="s">
        <v>2</v>
      </c>
      <c r="D94" s="18">
        <v>1</v>
      </c>
      <c r="E94" s="90">
        <v>0</v>
      </c>
      <c r="F94" s="15">
        <f t="shared" ref="F94" si="22">D94*E94</f>
        <v>0</v>
      </c>
    </row>
    <row r="95" spans="1:6" s="12" customFormat="1" x14ac:dyDescent="0.2">
      <c r="A95" s="13"/>
      <c r="B95" s="22"/>
      <c r="C95" s="17"/>
      <c r="D95" s="18"/>
      <c r="E95" s="91"/>
      <c r="F95" s="15"/>
    </row>
    <row r="96" spans="1:6" s="12" customFormat="1" ht="216" x14ac:dyDescent="0.2">
      <c r="A96" s="13">
        <v>20</v>
      </c>
      <c r="B96" s="22" t="s">
        <v>47</v>
      </c>
      <c r="C96" s="17" t="s">
        <v>2</v>
      </c>
      <c r="D96" s="18">
        <v>1</v>
      </c>
      <c r="E96" s="90">
        <v>0</v>
      </c>
      <c r="F96" s="15">
        <f t="shared" ref="F96" si="23">D96*E96</f>
        <v>0</v>
      </c>
    </row>
    <row r="97" spans="1:9" s="12" customFormat="1" x14ac:dyDescent="0.2">
      <c r="A97" s="13"/>
      <c r="B97" s="22"/>
      <c r="C97" s="17"/>
      <c r="D97" s="18"/>
      <c r="E97" s="91"/>
      <c r="F97" s="15"/>
    </row>
    <row r="98" spans="1:9" s="12" customFormat="1" ht="192" x14ac:dyDescent="0.2">
      <c r="A98" s="13">
        <v>21</v>
      </c>
      <c r="B98" s="22" t="s">
        <v>54</v>
      </c>
      <c r="C98" s="17" t="s">
        <v>51</v>
      </c>
      <c r="D98" s="18">
        <v>3</v>
      </c>
      <c r="E98" s="90">
        <v>0</v>
      </c>
      <c r="F98" s="15">
        <f t="shared" ref="F98" si="24">D98*E98</f>
        <v>0</v>
      </c>
    </row>
    <row r="99" spans="1:9" s="12" customFormat="1" ht="13.5" thickBot="1" x14ac:dyDescent="0.25">
      <c r="A99" s="40"/>
      <c r="B99" s="41"/>
      <c r="C99" s="42"/>
      <c r="D99" s="43"/>
      <c r="E99" s="97"/>
      <c r="F99" s="44"/>
      <c r="I99" s="23"/>
    </row>
    <row r="100" spans="1:9" s="12" customFormat="1" ht="13.5" thickTop="1" x14ac:dyDescent="0.2">
      <c r="A100" s="13"/>
      <c r="B100" s="12" t="s">
        <v>38</v>
      </c>
      <c r="E100" s="93"/>
      <c r="F100" s="23">
        <f>SUM(F58:F99)</f>
        <v>0</v>
      </c>
    </row>
    <row r="101" spans="1:9" s="12" customFormat="1" x14ac:dyDescent="0.2">
      <c r="A101" s="13"/>
      <c r="E101" s="93"/>
      <c r="F101" s="23"/>
    </row>
    <row r="102" spans="1:9" s="12" customFormat="1" x14ac:dyDescent="0.2">
      <c r="A102" s="13"/>
      <c r="E102" s="93"/>
      <c r="F102" s="23"/>
    </row>
    <row r="103" spans="1:9" s="12" customFormat="1" x14ac:dyDescent="0.2">
      <c r="A103" s="67"/>
      <c r="B103" s="67" t="s">
        <v>39</v>
      </c>
      <c r="C103" s="67"/>
      <c r="D103" s="67"/>
      <c r="E103" s="94"/>
      <c r="F103" s="67"/>
    </row>
    <row r="104" spans="1:9" s="89" customFormat="1" x14ac:dyDescent="0.2">
      <c r="A104" s="84"/>
      <c r="B104" s="85"/>
      <c r="C104" s="86"/>
      <c r="D104" s="87"/>
      <c r="E104" s="102"/>
      <c r="F104" s="88"/>
    </row>
    <row r="105" spans="1:9" s="12" customFormat="1" ht="33.75" x14ac:dyDescent="0.2">
      <c r="A105" s="19" t="s">
        <v>67</v>
      </c>
      <c r="B105" s="20" t="s">
        <v>33</v>
      </c>
      <c r="C105" s="19" t="s">
        <v>0</v>
      </c>
      <c r="D105" s="20" t="s">
        <v>1</v>
      </c>
      <c r="E105" s="95" t="s">
        <v>65</v>
      </c>
      <c r="F105" s="20" t="s">
        <v>66</v>
      </c>
    </row>
    <row r="106" spans="1:9" s="12" customFormat="1" x14ac:dyDescent="0.2">
      <c r="A106" s="13"/>
      <c r="E106" s="93"/>
      <c r="F106" s="23"/>
    </row>
    <row r="107" spans="1:9" s="12" customFormat="1" ht="288" x14ac:dyDescent="0.2">
      <c r="A107" s="13" t="s">
        <v>4</v>
      </c>
      <c r="B107" s="21" t="s">
        <v>117</v>
      </c>
      <c r="C107" s="17" t="s">
        <v>3</v>
      </c>
      <c r="D107" s="18">
        <v>150</v>
      </c>
      <c r="E107" s="90">
        <v>0</v>
      </c>
      <c r="F107" s="15">
        <f>D107*E107</f>
        <v>0</v>
      </c>
    </row>
    <row r="108" spans="1:9" s="12" customFormat="1" ht="12.75" customHeight="1" x14ac:dyDescent="0.2">
      <c r="A108" s="13"/>
      <c r="B108" s="21"/>
      <c r="C108" s="17"/>
      <c r="D108" s="18"/>
      <c r="E108" s="91"/>
      <c r="F108" s="15"/>
    </row>
    <row r="109" spans="1:9" s="12" customFormat="1" ht="168" x14ac:dyDescent="0.2">
      <c r="A109" s="13" t="s">
        <v>5</v>
      </c>
      <c r="B109" s="22" t="s">
        <v>120</v>
      </c>
      <c r="C109" s="17" t="s">
        <v>2</v>
      </c>
      <c r="D109" s="18">
        <v>2</v>
      </c>
      <c r="E109" s="90">
        <v>0</v>
      </c>
      <c r="F109" s="15">
        <f>D109*E109</f>
        <v>0</v>
      </c>
    </row>
    <row r="110" spans="1:9" s="12" customFormat="1" ht="12.75" customHeight="1" x14ac:dyDescent="0.2">
      <c r="A110" s="13"/>
      <c r="B110" s="22"/>
      <c r="C110" s="17"/>
      <c r="D110" s="18"/>
      <c r="E110" s="91"/>
      <c r="F110" s="15"/>
    </row>
    <row r="111" spans="1:9" s="12" customFormat="1" ht="26.25" customHeight="1" x14ac:dyDescent="0.2">
      <c r="A111" s="13" t="s">
        <v>6</v>
      </c>
      <c r="B111" s="22" t="s">
        <v>115</v>
      </c>
      <c r="C111" s="17" t="s">
        <v>2</v>
      </c>
      <c r="D111" s="18">
        <v>2</v>
      </c>
      <c r="E111" s="90">
        <v>0</v>
      </c>
      <c r="F111" s="15">
        <f t="shared" ref="F111" si="25">D111*E111</f>
        <v>0</v>
      </c>
    </row>
    <row r="112" spans="1:9" s="12" customFormat="1" ht="12.75" customHeight="1" x14ac:dyDescent="0.2">
      <c r="A112" s="13"/>
      <c r="B112" s="22"/>
      <c r="C112" s="17"/>
      <c r="D112" s="18"/>
      <c r="E112" s="91"/>
      <c r="F112" s="15"/>
    </row>
    <row r="113" spans="1:6" s="12" customFormat="1" ht="73.5" customHeight="1" x14ac:dyDescent="0.2">
      <c r="A113" s="13" t="s">
        <v>7</v>
      </c>
      <c r="B113" s="22" t="s">
        <v>97</v>
      </c>
      <c r="C113" s="17" t="s">
        <v>2</v>
      </c>
      <c r="D113" s="18">
        <v>2</v>
      </c>
      <c r="E113" s="90">
        <v>0</v>
      </c>
      <c r="F113" s="15">
        <f>E113*D113</f>
        <v>0</v>
      </c>
    </row>
    <row r="114" spans="1:6" s="12" customFormat="1" ht="15" customHeight="1" x14ac:dyDescent="0.2">
      <c r="A114" s="13"/>
      <c r="B114" s="22"/>
      <c r="C114" s="17"/>
      <c r="D114" s="18"/>
      <c r="E114" s="91"/>
      <c r="F114" s="15"/>
    </row>
    <row r="115" spans="1:6" s="12" customFormat="1" ht="120" x14ac:dyDescent="0.2">
      <c r="A115" s="13" t="s">
        <v>8</v>
      </c>
      <c r="B115" s="22" t="s">
        <v>118</v>
      </c>
      <c r="C115" s="17" t="s">
        <v>2</v>
      </c>
      <c r="D115" s="18">
        <v>1</v>
      </c>
      <c r="E115" s="90">
        <v>0</v>
      </c>
      <c r="F115" s="15">
        <f>E115*D115</f>
        <v>0</v>
      </c>
    </row>
    <row r="116" spans="1:6" s="12" customFormat="1" ht="12.75" customHeight="1" x14ac:dyDescent="0.2">
      <c r="A116" s="13"/>
      <c r="B116" s="22"/>
      <c r="C116" s="17"/>
      <c r="D116" s="18"/>
      <c r="E116" s="91"/>
      <c r="F116" s="15"/>
    </row>
    <row r="117" spans="1:6" s="12" customFormat="1" ht="132" x14ac:dyDescent="0.2">
      <c r="A117" s="13" t="s">
        <v>9</v>
      </c>
      <c r="B117" s="22" t="s">
        <v>57</v>
      </c>
      <c r="C117" s="17" t="s">
        <v>2</v>
      </c>
      <c r="D117" s="18">
        <v>1</v>
      </c>
      <c r="E117" s="90">
        <v>0</v>
      </c>
      <c r="F117" s="15">
        <f t="shared" ref="F117" si="26">D117*E117</f>
        <v>0</v>
      </c>
    </row>
    <row r="118" spans="1:6" s="12" customFormat="1" ht="13.5" customHeight="1" x14ac:dyDescent="0.2">
      <c r="A118" s="13"/>
      <c r="B118" s="22"/>
      <c r="C118" s="17"/>
      <c r="D118" s="18"/>
      <c r="E118" s="91"/>
      <c r="F118" s="15"/>
    </row>
    <row r="119" spans="1:6" s="12" customFormat="1" ht="72" x14ac:dyDescent="0.2">
      <c r="A119" s="13" t="s">
        <v>10</v>
      </c>
      <c r="B119" s="22" t="s">
        <v>96</v>
      </c>
      <c r="C119" s="17" t="s">
        <v>2</v>
      </c>
      <c r="D119" s="18">
        <v>20</v>
      </c>
      <c r="E119" s="90">
        <v>0</v>
      </c>
      <c r="F119" s="15">
        <f t="shared" ref="F119" si="27">D119*E119</f>
        <v>0</v>
      </c>
    </row>
    <row r="120" spans="1:6" s="12" customFormat="1" x14ac:dyDescent="0.2">
      <c r="A120" s="13"/>
      <c r="B120" s="22"/>
      <c r="C120" s="17"/>
      <c r="D120" s="18"/>
      <c r="E120" s="91"/>
      <c r="F120" s="15"/>
    </row>
    <row r="121" spans="1:6" s="12" customFormat="1" ht="144" x14ac:dyDescent="0.2">
      <c r="A121" s="13" t="s">
        <v>20</v>
      </c>
      <c r="B121" s="22" t="s">
        <v>56</v>
      </c>
      <c r="C121" s="17" t="s">
        <v>48</v>
      </c>
      <c r="D121" s="18">
        <v>1</v>
      </c>
      <c r="E121" s="90">
        <v>0</v>
      </c>
      <c r="F121" s="15">
        <f t="shared" ref="F121:F125" si="28">D121*E121</f>
        <v>0</v>
      </c>
    </row>
    <row r="122" spans="1:6" s="12" customFormat="1" x14ac:dyDescent="0.2">
      <c r="A122" s="13"/>
      <c r="B122" s="22"/>
      <c r="C122" s="17"/>
      <c r="D122" s="18"/>
      <c r="E122" s="91"/>
      <c r="F122" s="15"/>
    </row>
    <row r="123" spans="1:6" s="12" customFormat="1" ht="96" x14ac:dyDescent="0.2">
      <c r="A123" s="13" t="s">
        <v>11</v>
      </c>
      <c r="B123" s="22" t="s">
        <v>119</v>
      </c>
      <c r="C123" s="17" t="s">
        <v>48</v>
      </c>
      <c r="D123" s="18">
        <v>2</v>
      </c>
      <c r="E123" s="90">
        <v>0</v>
      </c>
      <c r="F123" s="15">
        <f t="shared" ref="F123" si="29">D123*E123</f>
        <v>0</v>
      </c>
    </row>
    <row r="124" spans="1:6" s="12" customFormat="1" x14ac:dyDescent="0.2">
      <c r="A124" s="13"/>
      <c r="B124" s="22"/>
      <c r="C124" s="17"/>
      <c r="D124" s="18"/>
      <c r="E124" s="91"/>
      <c r="F124" s="15"/>
    </row>
    <row r="125" spans="1:6" s="12" customFormat="1" ht="156" x14ac:dyDescent="0.2">
      <c r="A125" s="13">
        <v>10</v>
      </c>
      <c r="B125" s="22" t="s">
        <v>52</v>
      </c>
      <c r="C125" s="17" t="s">
        <v>51</v>
      </c>
      <c r="D125" s="18">
        <v>1</v>
      </c>
      <c r="E125" s="90">
        <v>0</v>
      </c>
      <c r="F125" s="15">
        <f t="shared" si="28"/>
        <v>0</v>
      </c>
    </row>
    <row r="126" spans="1:6" s="12" customFormat="1" ht="13.5" thickBot="1" x14ac:dyDescent="0.25">
      <c r="A126" s="35"/>
      <c r="B126" s="74"/>
      <c r="C126" s="37"/>
      <c r="D126" s="38"/>
      <c r="E126" s="92"/>
      <c r="F126" s="39"/>
    </row>
    <row r="127" spans="1:6" s="12" customFormat="1" ht="13.5" thickTop="1" x14ac:dyDescent="0.2">
      <c r="A127" s="13"/>
      <c r="B127" s="12" t="s">
        <v>41</v>
      </c>
      <c r="E127" s="93"/>
      <c r="F127" s="23">
        <f>SUM(F107:F121)</f>
        <v>0</v>
      </c>
    </row>
    <row r="128" spans="1:6" s="12" customFormat="1" x14ac:dyDescent="0.2">
      <c r="A128" s="13"/>
      <c r="E128" s="93"/>
      <c r="F128" s="23"/>
    </row>
    <row r="129" spans="1:6" s="12" customFormat="1" x14ac:dyDescent="0.2">
      <c r="A129" s="13"/>
      <c r="E129" s="93"/>
      <c r="F129" s="23"/>
    </row>
    <row r="130" spans="1:6" s="12" customFormat="1" x14ac:dyDescent="0.2">
      <c r="A130" s="67"/>
      <c r="B130" s="67" t="s">
        <v>40</v>
      </c>
      <c r="C130" s="67"/>
      <c r="D130" s="67"/>
      <c r="E130" s="94"/>
      <c r="F130" s="67"/>
    </row>
    <row r="131" spans="1:6" s="12" customFormat="1" x14ac:dyDescent="0.2">
      <c r="A131" s="13"/>
      <c r="B131" s="8"/>
      <c r="C131" s="17"/>
      <c r="D131" s="18"/>
      <c r="E131" s="91"/>
      <c r="F131" s="15"/>
    </row>
    <row r="132" spans="1:6" s="12" customFormat="1" ht="33.75" x14ac:dyDescent="0.2">
      <c r="A132" s="19" t="s">
        <v>67</v>
      </c>
      <c r="B132" s="20" t="s">
        <v>33</v>
      </c>
      <c r="C132" s="19" t="s">
        <v>0</v>
      </c>
      <c r="D132" s="20" t="s">
        <v>1</v>
      </c>
      <c r="E132" s="95" t="s">
        <v>65</v>
      </c>
      <c r="F132" s="20" t="s">
        <v>66</v>
      </c>
    </row>
    <row r="133" spans="1:6" s="12" customFormat="1" x14ac:dyDescent="0.2">
      <c r="A133" s="13"/>
      <c r="E133" s="93"/>
      <c r="F133" s="23"/>
    </row>
    <row r="134" spans="1:6" s="12" customFormat="1" ht="267" customHeight="1" x14ac:dyDescent="0.2">
      <c r="A134" s="13" t="s">
        <v>4</v>
      </c>
      <c r="B134" s="22" t="s">
        <v>58</v>
      </c>
      <c r="C134" s="17" t="s">
        <v>2</v>
      </c>
      <c r="D134" s="18">
        <v>1</v>
      </c>
      <c r="E134" s="90">
        <v>0</v>
      </c>
      <c r="F134" s="15">
        <f t="shared" ref="F134" si="30">D134*E134</f>
        <v>0</v>
      </c>
    </row>
    <row r="135" spans="1:6" s="12" customFormat="1" ht="13.5" thickBot="1" x14ac:dyDescent="0.25">
      <c r="A135" s="35"/>
      <c r="B135" s="45"/>
      <c r="C135" s="45"/>
      <c r="D135" s="45"/>
      <c r="E135" s="45"/>
      <c r="F135" s="46"/>
    </row>
    <row r="136" spans="1:6" s="12" customFormat="1" ht="13.5" thickTop="1" x14ac:dyDescent="0.2">
      <c r="A136" s="13"/>
      <c r="B136" s="12" t="s">
        <v>42</v>
      </c>
      <c r="F136" s="23">
        <f>SUM(F115:F135)</f>
        <v>0</v>
      </c>
    </row>
    <row r="137" spans="1:6" s="12" customFormat="1" x14ac:dyDescent="0.2">
      <c r="A137" s="13"/>
      <c r="F137" s="23"/>
    </row>
    <row r="138" spans="1:6" s="12" customFormat="1" x14ac:dyDescent="0.2">
      <c r="A138" s="7"/>
      <c r="B138" s="7"/>
      <c r="C138" s="7"/>
      <c r="D138" s="7"/>
      <c r="E138" s="7"/>
      <c r="F138" s="7"/>
    </row>
    <row r="139" spans="1:6" s="30" customFormat="1" ht="15" x14ac:dyDescent="0.2">
      <c r="A139" s="13"/>
      <c r="B139" s="80" t="s">
        <v>32</v>
      </c>
      <c r="C139" s="80"/>
      <c r="D139" s="80"/>
      <c r="E139" s="80"/>
      <c r="F139" s="80"/>
    </row>
    <row r="140" spans="1:6" s="12" customFormat="1" ht="15" x14ac:dyDescent="0.2">
      <c r="A140" s="13"/>
      <c r="B140" s="29"/>
      <c r="C140" s="29"/>
      <c r="D140" s="29"/>
      <c r="E140" s="29"/>
      <c r="F140" s="29"/>
    </row>
    <row r="141" spans="1:6" x14ac:dyDescent="0.2">
      <c r="B141" s="47" t="s">
        <v>37</v>
      </c>
      <c r="C141" s="47"/>
      <c r="D141" s="47"/>
      <c r="E141" s="47"/>
      <c r="F141" s="48">
        <f>F45</f>
        <v>0</v>
      </c>
    </row>
    <row r="142" spans="1:6" x14ac:dyDescent="0.2">
      <c r="B142" s="47" t="s">
        <v>36</v>
      </c>
      <c r="C142" s="47"/>
      <c r="D142" s="47"/>
      <c r="E142" s="47"/>
      <c r="F142" s="48">
        <f>F100</f>
        <v>0</v>
      </c>
    </row>
    <row r="143" spans="1:6" x14ac:dyDescent="0.2">
      <c r="B143" s="47" t="s">
        <v>39</v>
      </c>
      <c r="C143" s="47"/>
      <c r="D143" s="47"/>
      <c r="E143" s="47"/>
      <c r="F143" s="48">
        <f>F127</f>
        <v>0</v>
      </c>
    </row>
    <row r="144" spans="1:6" x14ac:dyDescent="0.2">
      <c r="B144" s="49" t="s">
        <v>40</v>
      </c>
      <c r="C144" s="49"/>
      <c r="D144" s="49"/>
      <c r="E144" s="49"/>
      <c r="F144" s="50">
        <f>F136</f>
        <v>0</v>
      </c>
    </row>
    <row r="145" spans="1:7" x14ac:dyDescent="0.2">
      <c r="B145" s="51"/>
      <c r="C145" s="52"/>
    </row>
    <row r="146" spans="1:7" x14ac:dyDescent="0.2">
      <c r="B146" s="47" t="s">
        <v>17</v>
      </c>
      <c r="C146" s="53"/>
      <c r="D146" s="54"/>
      <c r="E146" s="55"/>
      <c r="F146" s="48">
        <f>SUM(F141:F144)</f>
        <v>0</v>
      </c>
    </row>
    <row r="147" spans="1:7" ht="13.5" thickBot="1" x14ac:dyDescent="0.25">
      <c r="B147" s="60" t="s">
        <v>29</v>
      </c>
      <c r="C147" s="61"/>
      <c r="D147" s="62"/>
      <c r="E147" s="63"/>
      <c r="F147" s="64">
        <f>F146*0.25</f>
        <v>0</v>
      </c>
    </row>
    <row r="148" spans="1:7" ht="13.5" thickTop="1" x14ac:dyDescent="0.2">
      <c r="B148" s="56" t="s">
        <v>30</v>
      </c>
      <c r="C148" s="57"/>
      <c r="D148" s="58"/>
      <c r="E148" s="59"/>
      <c r="F148" s="50">
        <f>F147+F146</f>
        <v>0</v>
      </c>
      <c r="G148" s="31"/>
    </row>
    <row r="151" spans="1:7" s="12" customFormat="1" ht="19.5" customHeight="1" x14ac:dyDescent="0.2">
      <c r="A151" s="1"/>
      <c r="B151" s="8"/>
      <c r="C151" s="3"/>
      <c r="D151" s="4"/>
      <c r="E151" s="5"/>
      <c r="F151" s="6"/>
    </row>
    <row r="152" spans="1:7" s="12" customFormat="1" ht="18.75" customHeight="1" x14ac:dyDescent="0.2">
      <c r="A152" s="1"/>
      <c r="B152" s="8"/>
      <c r="C152" s="3"/>
      <c r="D152" s="4"/>
      <c r="E152" s="5"/>
      <c r="F152" s="6"/>
    </row>
    <row r="153" spans="1:7" ht="18.75" customHeight="1" x14ac:dyDescent="0.2"/>
  </sheetData>
  <sheetProtection algorithmName="SHA-512" hashValue="wOZCbd17NvrBygPEyZKkWm9EPrx3PIEnz2AovddCVwVvbGT21BRiOo5i/1CTn5UOLuviQSfil+PBR3UUA/b0NA==" saltValue="75f4U6V1RWRsyUZgX/yS2w==" spinCount="100000" sheet="1" objects="1" scenarios="1"/>
  <mergeCells count="2">
    <mergeCell ref="B5:D5"/>
    <mergeCell ref="B7:F7"/>
  </mergeCells>
  <pageMargins left="0.78740157480314965" right="0.78740157480314965" top="1.0236220472440944" bottom="1.0236220472440944" header="0.78740157480314965" footer="0.78740157480314965"/>
  <pageSetup paperSize="9" orientation="portrait" useFirstPageNumber="1" verticalDpi="300" r:id="rId1"/>
  <headerFooter>
    <oddFooter>&amp;CStranica &amp;P / &amp;N</oddFooter>
  </headerFooter>
  <rowBreaks count="3" manualBreakCount="3">
    <brk id="53" max="5" man="1"/>
    <brk id="102" max="5" man="1"/>
    <brk id="12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1B2E0-8C43-474B-9C7A-496D90D41699}">
  <dimension ref="A2:I145"/>
  <sheetViews>
    <sheetView view="pageBreakPreview" zoomScale="130" zoomScaleNormal="115" zoomScaleSheetLayoutView="130" workbookViewId="0">
      <selection activeCell="E13" sqref="E13"/>
    </sheetView>
  </sheetViews>
  <sheetFormatPr defaultColWidth="9.140625" defaultRowHeight="12.75" x14ac:dyDescent="0.2"/>
  <cols>
    <col min="1" max="1" width="5.140625" style="1" customWidth="1"/>
    <col min="2" max="2" width="38.140625" style="8" customWidth="1"/>
    <col min="3" max="3" width="7.7109375" style="3" customWidth="1"/>
    <col min="4" max="4" width="8.42578125" style="4" customWidth="1"/>
    <col min="5" max="5" width="10.140625" style="5" customWidth="1"/>
    <col min="6" max="6" width="11.85546875" style="6" customWidth="1"/>
    <col min="7" max="16384" width="9.140625" style="7"/>
  </cols>
  <sheetData>
    <row r="2" spans="1:6" s="34" customFormat="1" ht="17.25" customHeight="1" x14ac:dyDescent="0.25">
      <c r="A2" s="32"/>
      <c r="B2" s="16" t="s">
        <v>62</v>
      </c>
      <c r="C2" s="16"/>
      <c r="D2" s="16"/>
      <c r="E2" s="33"/>
      <c r="F2" s="16"/>
    </row>
    <row r="3" spans="1:6" x14ac:dyDescent="0.2">
      <c r="B3" s="2"/>
    </row>
    <row r="4" spans="1:6" x14ac:dyDescent="0.2">
      <c r="D4" s="9"/>
      <c r="E4" s="10"/>
      <c r="F4" s="11"/>
    </row>
    <row r="5" spans="1:6" s="12" customFormat="1" ht="32.25" customHeight="1" x14ac:dyDescent="0.25">
      <c r="A5" s="81"/>
      <c r="B5" s="99" t="s">
        <v>60</v>
      </c>
      <c r="C5" s="99"/>
      <c r="D5" s="99"/>
      <c r="E5" s="82"/>
      <c r="F5" s="83"/>
    </row>
    <row r="6" spans="1:6" s="12" customFormat="1" ht="12.75" customHeight="1" x14ac:dyDescent="0.2">
      <c r="A6" s="13"/>
      <c r="E6" s="14"/>
      <c r="F6" s="15"/>
    </row>
    <row r="7" spans="1:6" s="12" customFormat="1" ht="201" customHeight="1" x14ac:dyDescent="0.2">
      <c r="A7" s="13"/>
      <c r="B7" s="100" t="s">
        <v>63</v>
      </c>
      <c r="C7" s="100"/>
      <c r="D7" s="100"/>
      <c r="E7" s="100"/>
      <c r="F7" s="100"/>
    </row>
    <row r="8" spans="1:6" s="12" customFormat="1" ht="12.75" customHeight="1" x14ac:dyDescent="0.2">
      <c r="A8" s="13"/>
      <c r="E8" s="14"/>
      <c r="F8" s="15"/>
    </row>
    <row r="9" spans="1:6" s="12" customFormat="1" ht="12.75" customHeight="1" x14ac:dyDescent="0.2">
      <c r="A9" s="68"/>
      <c r="B9" s="69" t="s">
        <v>37</v>
      </c>
      <c r="C9" s="70"/>
      <c r="D9" s="71"/>
      <c r="E9" s="72"/>
      <c r="F9" s="73"/>
    </row>
    <row r="10" spans="1:6" s="12" customFormat="1" ht="12.75" customHeight="1" x14ac:dyDescent="0.2">
      <c r="A10" s="13"/>
      <c r="B10" s="8"/>
      <c r="C10" s="17"/>
      <c r="D10" s="18"/>
      <c r="E10" s="14"/>
      <c r="F10" s="15"/>
    </row>
    <row r="11" spans="1:6" s="12" customFormat="1" ht="33.75" x14ac:dyDescent="0.2">
      <c r="A11" s="19" t="s">
        <v>67</v>
      </c>
      <c r="B11" s="20" t="s">
        <v>33</v>
      </c>
      <c r="C11" s="19" t="s">
        <v>0</v>
      </c>
      <c r="D11" s="20" t="s">
        <v>1</v>
      </c>
      <c r="E11" s="20" t="s">
        <v>65</v>
      </c>
      <c r="F11" s="20" t="s">
        <v>66</v>
      </c>
    </row>
    <row r="12" spans="1:6" s="12" customFormat="1" ht="12.75" customHeight="1" x14ac:dyDescent="0.2">
      <c r="A12" s="13"/>
      <c r="B12" s="8"/>
      <c r="C12" s="17"/>
      <c r="D12" s="18"/>
      <c r="E12" s="14"/>
      <c r="F12" s="15"/>
    </row>
    <row r="13" spans="1:6" s="12" customFormat="1" ht="300" x14ac:dyDescent="0.2">
      <c r="A13" s="13">
        <v>1</v>
      </c>
      <c r="B13" s="21" t="s">
        <v>85</v>
      </c>
      <c r="C13" s="17" t="s">
        <v>3</v>
      </c>
      <c r="D13" s="18">
        <v>350</v>
      </c>
      <c r="E13" s="90">
        <v>0</v>
      </c>
      <c r="F13" s="15">
        <f>D13*E13</f>
        <v>0</v>
      </c>
    </row>
    <row r="14" spans="1:6" s="12" customFormat="1" ht="12.75" customHeight="1" x14ac:dyDescent="0.2">
      <c r="A14" s="13"/>
      <c r="B14" s="22"/>
      <c r="C14" s="17"/>
      <c r="D14" s="18"/>
      <c r="E14" s="91"/>
      <c r="F14" s="15"/>
    </row>
    <row r="15" spans="1:6" s="12" customFormat="1" ht="65.25" customHeight="1" x14ac:dyDescent="0.2">
      <c r="A15" s="13" t="s">
        <v>5</v>
      </c>
      <c r="B15" s="22" t="s">
        <v>99</v>
      </c>
      <c r="C15" s="17" t="s">
        <v>2</v>
      </c>
      <c r="D15" s="18">
        <v>1</v>
      </c>
      <c r="E15" s="90">
        <v>0</v>
      </c>
      <c r="F15" s="15">
        <f>D15*E15</f>
        <v>0</v>
      </c>
    </row>
    <row r="16" spans="1:6" s="12" customFormat="1" ht="12.75" customHeight="1" x14ac:dyDescent="0.2">
      <c r="A16" s="13"/>
      <c r="B16" s="22"/>
      <c r="C16" s="17"/>
      <c r="D16" s="18"/>
      <c r="E16" s="91"/>
      <c r="F16" s="15"/>
    </row>
    <row r="17" spans="1:6" s="12" customFormat="1" ht="39.75" customHeight="1" x14ac:dyDescent="0.2">
      <c r="A17" s="13" t="s">
        <v>6</v>
      </c>
      <c r="B17" s="22" t="s">
        <v>86</v>
      </c>
      <c r="C17" s="17" t="s">
        <v>2</v>
      </c>
      <c r="D17" s="18">
        <v>2</v>
      </c>
      <c r="E17" s="90">
        <v>0</v>
      </c>
      <c r="F17" s="15">
        <f t="shared" ref="F17" si="0">D17*E17</f>
        <v>0</v>
      </c>
    </row>
    <row r="18" spans="1:6" s="12" customFormat="1" ht="12.75" customHeight="1" x14ac:dyDescent="0.2">
      <c r="A18" s="13"/>
      <c r="B18" s="22"/>
      <c r="C18" s="17"/>
      <c r="D18" s="18"/>
      <c r="E18" s="91"/>
      <c r="F18" s="15"/>
    </row>
    <row r="19" spans="1:6" s="12" customFormat="1" ht="74.25" customHeight="1" x14ac:dyDescent="0.2">
      <c r="A19" s="13" t="s">
        <v>7</v>
      </c>
      <c r="B19" s="22" t="s">
        <v>87</v>
      </c>
      <c r="C19" s="17" t="s">
        <v>2</v>
      </c>
      <c r="D19" s="18">
        <v>1</v>
      </c>
      <c r="E19" s="90">
        <v>0</v>
      </c>
      <c r="F19" s="15">
        <f>E19*D19</f>
        <v>0</v>
      </c>
    </row>
    <row r="20" spans="1:6" s="12" customFormat="1" ht="12.75" customHeight="1" x14ac:dyDescent="0.2">
      <c r="A20" s="13"/>
      <c r="B20" s="22"/>
      <c r="C20" s="17"/>
      <c r="D20" s="18"/>
      <c r="E20" s="91"/>
      <c r="F20" s="15"/>
    </row>
    <row r="21" spans="1:6" s="12" customFormat="1" ht="75" customHeight="1" x14ac:dyDescent="0.2">
      <c r="A21" s="13" t="s">
        <v>8</v>
      </c>
      <c r="B21" s="22" t="s">
        <v>90</v>
      </c>
      <c r="C21" s="17" t="s">
        <v>2</v>
      </c>
      <c r="D21" s="18">
        <v>5</v>
      </c>
      <c r="E21" s="90">
        <v>0</v>
      </c>
      <c r="F21" s="15">
        <f t="shared" ref="F21" si="1">D21*E21</f>
        <v>0</v>
      </c>
    </row>
    <row r="22" spans="1:6" s="12" customFormat="1" x14ac:dyDescent="0.2">
      <c r="A22" s="13"/>
      <c r="B22" s="22"/>
      <c r="C22" s="17"/>
      <c r="D22" s="18"/>
      <c r="E22" s="91"/>
      <c r="F22" s="15"/>
    </row>
    <row r="23" spans="1:6" s="12" customFormat="1" ht="73.5" customHeight="1" x14ac:dyDescent="0.2">
      <c r="A23" s="13" t="s">
        <v>9</v>
      </c>
      <c r="B23" s="22" t="s">
        <v>88</v>
      </c>
      <c r="C23" s="17" t="s">
        <v>2</v>
      </c>
      <c r="D23" s="18">
        <v>4</v>
      </c>
      <c r="E23" s="90">
        <v>0</v>
      </c>
      <c r="F23" s="15">
        <f t="shared" ref="F23" si="2">D23*E23</f>
        <v>0</v>
      </c>
    </row>
    <row r="24" spans="1:6" s="12" customFormat="1" x14ac:dyDescent="0.2">
      <c r="A24" s="13"/>
      <c r="B24" s="22"/>
      <c r="C24" s="17"/>
      <c r="D24" s="18"/>
      <c r="E24" s="91"/>
      <c r="F24" s="15"/>
    </row>
    <row r="25" spans="1:6" s="12" customFormat="1" ht="36" x14ac:dyDescent="0.2">
      <c r="A25" s="13" t="s">
        <v>10</v>
      </c>
      <c r="B25" s="22" t="s">
        <v>69</v>
      </c>
      <c r="C25" s="17" t="s">
        <v>2</v>
      </c>
      <c r="D25" s="18">
        <v>9</v>
      </c>
      <c r="E25" s="90">
        <v>0</v>
      </c>
      <c r="F25" s="15">
        <f t="shared" ref="F25" si="3">D25*E25</f>
        <v>0</v>
      </c>
    </row>
    <row r="26" spans="1:6" s="12" customFormat="1" x14ac:dyDescent="0.2">
      <c r="A26" s="13"/>
      <c r="B26" s="22"/>
      <c r="C26" s="17"/>
      <c r="D26" s="18"/>
      <c r="E26" s="91"/>
      <c r="F26" s="15"/>
    </row>
    <row r="27" spans="1:6" s="12" customFormat="1" ht="168" x14ac:dyDescent="0.2">
      <c r="A27" s="13" t="s">
        <v>20</v>
      </c>
      <c r="B27" s="22" t="s">
        <v>89</v>
      </c>
      <c r="C27" s="17" t="s">
        <v>2</v>
      </c>
      <c r="D27" s="18">
        <v>1</v>
      </c>
      <c r="E27" s="90">
        <v>0</v>
      </c>
      <c r="F27" s="15">
        <f t="shared" ref="F27" si="4">D27*E27</f>
        <v>0</v>
      </c>
    </row>
    <row r="28" spans="1:6" s="12" customFormat="1" ht="15" customHeight="1" x14ac:dyDescent="0.2">
      <c r="A28" s="13"/>
      <c r="B28" s="22"/>
      <c r="C28" s="17"/>
      <c r="D28" s="18"/>
      <c r="E28" s="91"/>
      <c r="F28" s="15"/>
    </row>
    <row r="29" spans="1:6" s="12" customFormat="1" ht="24" x14ac:dyDescent="0.2">
      <c r="A29" s="13" t="s">
        <v>11</v>
      </c>
      <c r="B29" s="22" t="s">
        <v>68</v>
      </c>
      <c r="C29" s="17" t="s">
        <v>2</v>
      </c>
      <c r="D29" s="18">
        <v>1</v>
      </c>
      <c r="E29" s="90">
        <v>0</v>
      </c>
      <c r="F29" s="15">
        <f t="shared" ref="F29" si="5">D29*E29</f>
        <v>0</v>
      </c>
    </row>
    <row r="30" spans="1:6" s="12" customFormat="1" ht="15" customHeight="1" x14ac:dyDescent="0.2">
      <c r="A30" s="13"/>
      <c r="B30" s="22"/>
      <c r="C30" s="17"/>
      <c r="D30" s="18"/>
      <c r="E30" s="91"/>
      <c r="F30" s="15"/>
    </row>
    <row r="31" spans="1:6" s="12" customFormat="1" ht="36" x14ac:dyDescent="0.2">
      <c r="A31" s="13" t="s">
        <v>12</v>
      </c>
      <c r="B31" s="22" t="s">
        <v>70</v>
      </c>
      <c r="C31" s="17" t="s">
        <v>19</v>
      </c>
      <c r="D31" s="18">
        <v>1</v>
      </c>
      <c r="E31" s="90">
        <v>0</v>
      </c>
      <c r="F31" s="15">
        <f t="shared" ref="F31" si="6">D31*E31</f>
        <v>0</v>
      </c>
    </row>
    <row r="32" spans="1:6" s="12" customFormat="1" ht="16.5" customHeight="1" x14ac:dyDescent="0.2">
      <c r="A32" s="13"/>
      <c r="B32" s="22"/>
      <c r="C32" s="17"/>
      <c r="D32" s="18"/>
      <c r="E32" s="91"/>
      <c r="F32" s="15"/>
    </row>
    <row r="33" spans="1:6" s="12" customFormat="1" ht="24.75" customHeight="1" x14ac:dyDescent="0.2">
      <c r="A33" s="13" t="s">
        <v>13</v>
      </c>
      <c r="B33" s="22" t="s">
        <v>25</v>
      </c>
      <c r="C33" s="17" t="s">
        <v>2</v>
      </c>
      <c r="D33" s="18">
        <v>10</v>
      </c>
      <c r="E33" s="90">
        <v>0</v>
      </c>
      <c r="F33" s="15">
        <f>E33*D33</f>
        <v>0</v>
      </c>
    </row>
    <row r="34" spans="1:6" s="12" customFormat="1" ht="15" customHeight="1" x14ac:dyDescent="0.2">
      <c r="A34" s="13"/>
      <c r="B34" s="22"/>
      <c r="C34" s="17"/>
      <c r="D34" s="18"/>
      <c r="E34" s="91"/>
      <c r="F34" s="15"/>
    </row>
    <row r="35" spans="1:6" s="12" customFormat="1" ht="75" customHeight="1" x14ac:dyDescent="0.2">
      <c r="A35" s="13" t="s">
        <v>14</v>
      </c>
      <c r="B35" s="22" t="s">
        <v>24</v>
      </c>
      <c r="C35" s="17" t="s">
        <v>2</v>
      </c>
      <c r="D35" s="18">
        <v>1</v>
      </c>
      <c r="E35" s="90">
        <v>0</v>
      </c>
      <c r="F35" s="15">
        <f t="shared" ref="F35:F41" si="7">D35*E35</f>
        <v>0</v>
      </c>
    </row>
    <row r="36" spans="1:6" s="12" customFormat="1" ht="15" customHeight="1" x14ac:dyDescent="0.2">
      <c r="A36" s="13"/>
      <c r="B36" s="22"/>
      <c r="C36" s="17"/>
      <c r="D36" s="18"/>
      <c r="E36" s="91"/>
      <c r="F36" s="15"/>
    </row>
    <row r="37" spans="1:6" s="12" customFormat="1" ht="47.25" customHeight="1" x14ac:dyDescent="0.2">
      <c r="A37" s="13" t="s">
        <v>15</v>
      </c>
      <c r="B37" s="22" t="s">
        <v>27</v>
      </c>
      <c r="C37" s="17" t="s">
        <v>2</v>
      </c>
      <c r="D37" s="18">
        <v>10</v>
      </c>
      <c r="E37" s="90">
        <v>0</v>
      </c>
      <c r="F37" s="15">
        <f t="shared" si="7"/>
        <v>0</v>
      </c>
    </row>
    <row r="38" spans="1:6" s="12" customFormat="1" ht="13.5" customHeight="1" x14ac:dyDescent="0.2">
      <c r="A38" s="13"/>
      <c r="B38" s="22"/>
      <c r="C38" s="17"/>
      <c r="D38" s="18"/>
      <c r="E38" s="91"/>
      <c r="F38" s="15"/>
    </row>
    <row r="39" spans="1:6" s="12" customFormat="1" ht="25.5" customHeight="1" x14ac:dyDescent="0.2">
      <c r="A39" s="13" t="s">
        <v>21</v>
      </c>
      <c r="B39" s="22" t="s">
        <v>43</v>
      </c>
      <c r="C39" s="17" t="s">
        <v>2</v>
      </c>
      <c r="D39" s="18">
        <v>1</v>
      </c>
      <c r="E39" s="90">
        <v>0</v>
      </c>
      <c r="F39" s="15">
        <f t="shared" si="7"/>
        <v>0</v>
      </c>
    </row>
    <row r="40" spans="1:6" s="12" customFormat="1" ht="15" customHeight="1" x14ac:dyDescent="0.2">
      <c r="A40" s="13"/>
      <c r="B40" s="22"/>
      <c r="C40" s="17"/>
      <c r="D40" s="18"/>
      <c r="E40" s="91"/>
      <c r="F40" s="15"/>
    </row>
    <row r="41" spans="1:6" s="12" customFormat="1" ht="84" x14ac:dyDescent="0.2">
      <c r="A41" s="13" t="s">
        <v>22</v>
      </c>
      <c r="B41" s="22" t="s">
        <v>71</v>
      </c>
      <c r="C41" s="17" t="s">
        <v>2</v>
      </c>
      <c r="D41" s="18">
        <v>1</v>
      </c>
      <c r="E41" s="90">
        <v>0</v>
      </c>
      <c r="F41" s="15">
        <f t="shared" si="7"/>
        <v>0</v>
      </c>
    </row>
    <row r="42" spans="1:6" s="12" customFormat="1" ht="15" customHeight="1" x14ac:dyDescent="0.2">
      <c r="A42" s="13"/>
      <c r="B42" s="22"/>
      <c r="C42" s="17"/>
      <c r="D42" s="18"/>
      <c r="E42" s="91"/>
      <c r="F42" s="15"/>
    </row>
    <row r="43" spans="1:6" s="12" customFormat="1" ht="276" x14ac:dyDescent="0.2">
      <c r="A43" s="13">
        <v>16</v>
      </c>
      <c r="B43" s="22" t="s">
        <v>49</v>
      </c>
      <c r="C43" s="17" t="s">
        <v>2</v>
      </c>
      <c r="D43" s="18">
        <v>1</v>
      </c>
      <c r="E43" s="90">
        <v>0</v>
      </c>
      <c r="F43" s="15">
        <f t="shared" ref="F43" si="8">D43*E43</f>
        <v>0</v>
      </c>
    </row>
    <row r="44" spans="1:6" s="12" customFormat="1" ht="15" customHeight="1" x14ac:dyDescent="0.2">
      <c r="A44" s="13"/>
      <c r="B44" s="22"/>
      <c r="C44" s="17"/>
      <c r="D44" s="18"/>
      <c r="E44" s="91"/>
      <c r="F44" s="15"/>
    </row>
    <row r="45" spans="1:6" s="12" customFormat="1" ht="180" x14ac:dyDescent="0.2">
      <c r="A45" s="13" t="s">
        <v>26</v>
      </c>
      <c r="B45" s="22" t="s">
        <v>72</v>
      </c>
      <c r="C45" s="17" t="s">
        <v>51</v>
      </c>
      <c r="D45" s="18">
        <v>1</v>
      </c>
      <c r="E45" s="90">
        <v>0</v>
      </c>
      <c r="F45" s="15">
        <f t="shared" ref="F45" si="9">D45*E45</f>
        <v>0</v>
      </c>
    </row>
    <row r="46" spans="1:6" s="12" customFormat="1" ht="14.25" customHeight="1" thickBot="1" x14ac:dyDescent="0.25">
      <c r="A46" s="35"/>
      <c r="B46" s="36"/>
      <c r="C46" s="37"/>
      <c r="D46" s="38"/>
      <c r="E46" s="92"/>
      <c r="F46" s="39"/>
    </row>
    <row r="47" spans="1:6" s="12" customFormat="1" ht="12.75" customHeight="1" thickTop="1" x14ac:dyDescent="0.2">
      <c r="B47" s="12" t="s">
        <v>35</v>
      </c>
      <c r="E47" s="93"/>
      <c r="F47" s="23">
        <f>SUM(F13:F46)</f>
        <v>0</v>
      </c>
    </row>
    <row r="48" spans="1:6" s="12" customFormat="1" ht="12.75" customHeight="1" x14ac:dyDescent="0.2">
      <c r="E48" s="93"/>
      <c r="F48" s="23"/>
    </row>
    <row r="49" spans="1:6" s="12" customFormat="1" ht="12.75" customHeight="1" x14ac:dyDescent="0.2">
      <c r="E49" s="93"/>
    </row>
    <row r="50" spans="1:6" s="12" customFormat="1" ht="12.75" customHeight="1" x14ac:dyDescent="0.2">
      <c r="A50" s="67"/>
      <c r="B50" s="67" t="s">
        <v>36</v>
      </c>
      <c r="C50" s="67"/>
      <c r="D50" s="67"/>
      <c r="E50" s="94"/>
      <c r="F50" s="67"/>
    </row>
    <row r="51" spans="1:6" s="12" customFormat="1" ht="13.5" customHeight="1" x14ac:dyDescent="0.2">
      <c r="A51" s="13"/>
      <c r="B51" s="8"/>
      <c r="C51" s="17"/>
      <c r="D51" s="18"/>
      <c r="E51" s="91"/>
      <c r="F51" s="15"/>
    </row>
    <row r="52" spans="1:6" s="12" customFormat="1" ht="33.75" x14ac:dyDescent="0.2">
      <c r="A52" s="19" t="s">
        <v>67</v>
      </c>
      <c r="B52" s="20" t="s">
        <v>33</v>
      </c>
      <c r="C52" s="19" t="s">
        <v>0</v>
      </c>
      <c r="D52" s="20" t="s">
        <v>1</v>
      </c>
      <c r="E52" s="95" t="s">
        <v>65</v>
      </c>
      <c r="F52" s="20" t="s">
        <v>66</v>
      </c>
    </row>
    <row r="53" spans="1:6" s="12" customFormat="1" x14ac:dyDescent="0.2">
      <c r="A53" s="13"/>
      <c r="B53" s="8"/>
      <c r="C53" s="17"/>
      <c r="D53" s="18"/>
      <c r="E53" s="91"/>
      <c r="F53" s="15"/>
    </row>
    <row r="54" spans="1:6" s="12" customFormat="1" ht="298.5" customHeight="1" x14ac:dyDescent="0.2">
      <c r="A54" s="13" t="s">
        <v>4</v>
      </c>
      <c r="B54" s="21" t="s">
        <v>91</v>
      </c>
      <c r="C54" s="17" t="s">
        <v>3</v>
      </c>
      <c r="D54" s="18">
        <v>400</v>
      </c>
      <c r="E54" s="90">
        <v>0</v>
      </c>
      <c r="F54" s="15">
        <f>D54*E54</f>
        <v>0</v>
      </c>
    </row>
    <row r="55" spans="1:6" s="12" customFormat="1" ht="12.75" customHeight="1" x14ac:dyDescent="0.2">
      <c r="A55" s="13"/>
      <c r="B55" s="21"/>
      <c r="C55" s="17"/>
      <c r="D55" s="18"/>
      <c r="E55" s="91"/>
      <c r="F55" s="15"/>
    </row>
    <row r="56" spans="1:6" s="12" customFormat="1" ht="72" x14ac:dyDescent="0.2">
      <c r="A56" s="13" t="s">
        <v>5</v>
      </c>
      <c r="B56" s="22" t="s">
        <v>74</v>
      </c>
      <c r="C56" s="17" t="s">
        <v>19</v>
      </c>
      <c r="D56" s="18">
        <v>1</v>
      </c>
      <c r="E56" s="90">
        <v>0</v>
      </c>
      <c r="F56" s="15">
        <f>D56*E56</f>
        <v>0</v>
      </c>
    </row>
    <row r="57" spans="1:6" s="12" customFormat="1" ht="12.75" customHeight="1" x14ac:dyDescent="0.2">
      <c r="A57" s="13"/>
      <c r="B57" s="22"/>
      <c r="C57" s="17"/>
      <c r="D57" s="18"/>
      <c r="E57" s="91"/>
      <c r="F57" s="15"/>
    </row>
    <row r="58" spans="1:6" s="12" customFormat="1" ht="24" x14ac:dyDescent="0.2">
      <c r="A58" s="13" t="s">
        <v>6</v>
      </c>
      <c r="B58" s="22" t="s">
        <v>78</v>
      </c>
      <c r="C58" s="17" t="s">
        <v>2</v>
      </c>
      <c r="D58" s="18">
        <v>1</v>
      </c>
      <c r="E58" s="90">
        <v>0</v>
      </c>
      <c r="F58" s="15">
        <f t="shared" ref="F58" si="10">D58*E58</f>
        <v>0</v>
      </c>
    </row>
    <row r="59" spans="1:6" s="12" customFormat="1" x14ac:dyDescent="0.2">
      <c r="A59" s="13"/>
      <c r="B59" s="22"/>
      <c r="C59" s="17"/>
      <c r="D59" s="18"/>
      <c r="E59" s="91"/>
      <c r="F59" s="15"/>
    </row>
    <row r="60" spans="1:6" s="12" customFormat="1" ht="27.75" customHeight="1" x14ac:dyDescent="0.2">
      <c r="A60" s="13" t="s">
        <v>7</v>
      </c>
      <c r="B60" s="22" t="s">
        <v>76</v>
      </c>
      <c r="C60" s="17" t="s">
        <v>2</v>
      </c>
      <c r="D60" s="18">
        <v>1</v>
      </c>
      <c r="E60" s="90">
        <v>0</v>
      </c>
      <c r="F60" s="15">
        <f>E60*D60</f>
        <v>0</v>
      </c>
    </row>
    <row r="61" spans="1:6" s="12" customFormat="1" x14ac:dyDescent="0.2">
      <c r="A61" s="13"/>
      <c r="B61" s="22"/>
      <c r="C61" s="17"/>
      <c r="D61" s="18"/>
      <c r="E61" s="91"/>
      <c r="F61" s="15"/>
    </row>
    <row r="62" spans="1:6" s="12" customFormat="1" ht="63.75" customHeight="1" x14ac:dyDescent="0.2">
      <c r="A62" s="13" t="s">
        <v>8</v>
      </c>
      <c r="B62" s="22" t="s">
        <v>92</v>
      </c>
      <c r="C62" s="17" t="s">
        <v>2</v>
      </c>
      <c r="D62" s="18">
        <v>1</v>
      </c>
      <c r="E62" s="90">
        <v>0</v>
      </c>
      <c r="F62" s="15">
        <f>E62*D62</f>
        <v>0</v>
      </c>
    </row>
    <row r="63" spans="1:6" s="12" customFormat="1" ht="12.75" customHeight="1" x14ac:dyDescent="0.2">
      <c r="A63" s="13"/>
      <c r="B63" s="22"/>
      <c r="C63" s="17"/>
      <c r="D63" s="18"/>
      <c r="E63" s="91"/>
      <c r="F63" s="15"/>
    </row>
    <row r="64" spans="1:6" s="12" customFormat="1" ht="24" x14ac:dyDescent="0.2">
      <c r="A64" s="13" t="s">
        <v>9</v>
      </c>
      <c r="B64" s="22" t="s">
        <v>77</v>
      </c>
      <c r="C64" s="17" t="s">
        <v>2</v>
      </c>
      <c r="D64" s="18">
        <v>5</v>
      </c>
      <c r="E64" s="90">
        <v>0</v>
      </c>
      <c r="F64" s="15">
        <f t="shared" ref="F64" si="11">D64*E64</f>
        <v>0</v>
      </c>
    </row>
    <row r="65" spans="1:6" s="12" customFormat="1" ht="13.5" customHeight="1" x14ac:dyDescent="0.2">
      <c r="A65" s="13"/>
      <c r="B65" s="22"/>
      <c r="C65" s="17"/>
      <c r="D65" s="18"/>
      <c r="E65" s="91"/>
      <c r="F65" s="15"/>
    </row>
    <row r="66" spans="1:6" s="12" customFormat="1" ht="48" x14ac:dyDescent="0.2">
      <c r="A66" s="13" t="s">
        <v>10</v>
      </c>
      <c r="B66" s="22" t="s">
        <v>93</v>
      </c>
      <c r="C66" s="17" t="s">
        <v>2</v>
      </c>
      <c r="D66" s="18">
        <v>1</v>
      </c>
      <c r="E66" s="90">
        <v>0</v>
      </c>
      <c r="F66" s="15">
        <f t="shared" ref="F66" si="12">D66*E66</f>
        <v>0</v>
      </c>
    </row>
    <row r="67" spans="1:6" s="12" customFormat="1" x14ac:dyDescent="0.2">
      <c r="A67" s="13"/>
      <c r="B67" s="22"/>
      <c r="C67" s="17"/>
      <c r="D67" s="18"/>
      <c r="E67" s="91"/>
      <c r="F67" s="15"/>
    </row>
    <row r="68" spans="1:6" s="12" customFormat="1" ht="63.75" customHeight="1" x14ac:dyDescent="0.2">
      <c r="A68" s="13" t="s">
        <v>20</v>
      </c>
      <c r="B68" s="22" t="s">
        <v>92</v>
      </c>
      <c r="C68" s="17" t="s">
        <v>2</v>
      </c>
      <c r="D68" s="18">
        <v>1</v>
      </c>
      <c r="E68" s="90">
        <v>0</v>
      </c>
      <c r="F68" s="15">
        <f>E68*D68</f>
        <v>0</v>
      </c>
    </row>
    <row r="69" spans="1:6" s="12" customFormat="1" x14ac:dyDescent="0.2">
      <c r="A69" s="13"/>
      <c r="B69" s="22"/>
      <c r="C69" s="17"/>
      <c r="D69" s="18"/>
      <c r="E69" s="91"/>
      <c r="F69" s="15"/>
    </row>
    <row r="70" spans="1:6" s="12" customFormat="1" ht="37.5" customHeight="1" x14ac:dyDescent="0.2">
      <c r="A70" s="13" t="s">
        <v>11</v>
      </c>
      <c r="B70" s="22" t="s">
        <v>94</v>
      </c>
      <c r="C70" s="17" t="s">
        <v>2</v>
      </c>
      <c r="D70" s="18">
        <v>1</v>
      </c>
      <c r="E70" s="90">
        <v>0</v>
      </c>
      <c r="F70" s="15">
        <f t="shared" ref="F70" si="13">D70*E70</f>
        <v>0</v>
      </c>
    </row>
    <row r="71" spans="1:6" s="12" customFormat="1" x14ac:dyDescent="0.2">
      <c r="A71" s="13"/>
      <c r="B71" s="22"/>
      <c r="C71" s="17"/>
      <c r="D71" s="18"/>
      <c r="E71" s="91"/>
      <c r="F71" s="15"/>
    </row>
    <row r="72" spans="1:6" s="12" customFormat="1" ht="24" x14ac:dyDescent="0.2">
      <c r="A72" s="13" t="s">
        <v>12</v>
      </c>
      <c r="B72" s="22" t="s">
        <v>76</v>
      </c>
      <c r="C72" s="17" t="s">
        <v>2</v>
      </c>
      <c r="D72" s="18">
        <v>1</v>
      </c>
      <c r="E72" s="90">
        <v>0</v>
      </c>
      <c r="F72" s="15">
        <f>E72*D72</f>
        <v>0</v>
      </c>
    </row>
    <row r="73" spans="1:6" s="12" customFormat="1" x14ac:dyDescent="0.2">
      <c r="A73" s="13"/>
      <c r="B73" s="22"/>
      <c r="C73" s="17"/>
      <c r="D73" s="18"/>
      <c r="E73" s="91"/>
      <c r="F73" s="15"/>
    </row>
    <row r="74" spans="1:6" s="12" customFormat="1" ht="36" x14ac:dyDescent="0.2">
      <c r="A74" s="13" t="s">
        <v>13</v>
      </c>
      <c r="B74" s="22" t="s">
        <v>75</v>
      </c>
      <c r="C74" s="17" t="s">
        <v>2</v>
      </c>
      <c r="D74" s="18">
        <v>1</v>
      </c>
      <c r="E74" s="90">
        <v>0</v>
      </c>
      <c r="F74" s="15">
        <f t="shared" ref="F74" si="14">D74*E74</f>
        <v>0</v>
      </c>
    </row>
    <row r="75" spans="1:6" s="12" customFormat="1" x14ac:dyDescent="0.2">
      <c r="A75" s="13"/>
      <c r="B75" s="22"/>
      <c r="C75" s="17"/>
      <c r="D75" s="18"/>
      <c r="E75" s="91"/>
      <c r="F75" s="15"/>
    </row>
    <row r="76" spans="1:6" s="12" customFormat="1" ht="60" x14ac:dyDescent="0.2">
      <c r="A76" s="13" t="s">
        <v>14</v>
      </c>
      <c r="B76" s="22" t="s">
        <v>80</v>
      </c>
      <c r="C76" s="17" t="s">
        <v>2</v>
      </c>
      <c r="D76" s="18">
        <v>2</v>
      </c>
      <c r="E76" s="90">
        <v>0</v>
      </c>
      <c r="F76" s="15">
        <f t="shared" ref="F76" si="15">D76*E76</f>
        <v>0</v>
      </c>
    </row>
    <row r="77" spans="1:6" s="12" customFormat="1" x14ac:dyDescent="0.2">
      <c r="A77" s="13"/>
      <c r="B77" s="22"/>
      <c r="C77" s="17"/>
      <c r="D77" s="18"/>
      <c r="E77" s="91"/>
      <c r="F77" s="15"/>
    </row>
    <row r="78" spans="1:6" s="12" customFormat="1" ht="60" x14ac:dyDescent="0.2">
      <c r="A78" s="13" t="s">
        <v>15</v>
      </c>
      <c r="B78" s="22" t="s">
        <v>113</v>
      </c>
      <c r="C78" s="17" t="s">
        <v>2</v>
      </c>
      <c r="D78" s="18">
        <v>28</v>
      </c>
      <c r="E78" s="90">
        <v>0</v>
      </c>
      <c r="F78" s="15">
        <f t="shared" ref="F78" si="16">D78*E78</f>
        <v>0</v>
      </c>
    </row>
    <row r="79" spans="1:6" s="12" customFormat="1" x14ac:dyDescent="0.2">
      <c r="A79" s="13"/>
      <c r="B79" s="22"/>
      <c r="C79" s="17"/>
      <c r="D79" s="18"/>
      <c r="E79" s="91"/>
      <c r="F79" s="15"/>
    </row>
    <row r="80" spans="1:6" s="12" customFormat="1" ht="24" x14ac:dyDescent="0.2">
      <c r="A80" s="13" t="s">
        <v>21</v>
      </c>
      <c r="B80" s="22" t="s">
        <v>79</v>
      </c>
      <c r="C80" s="17" t="s">
        <v>2</v>
      </c>
      <c r="D80" s="18">
        <v>28</v>
      </c>
      <c r="E80" s="90">
        <v>0</v>
      </c>
      <c r="F80" s="15">
        <f t="shared" ref="F80" si="17">D80*E80</f>
        <v>0</v>
      </c>
    </row>
    <row r="81" spans="1:9" s="12" customFormat="1" x14ac:dyDescent="0.2">
      <c r="A81" s="13"/>
      <c r="B81" s="22"/>
      <c r="C81" s="17"/>
      <c r="D81" s="18"/>
      <c r="E81" s="91"/>
      <c r="F81" s="15"/>
    </row>
    <row r="82" spans="1:9" s="12" customFormat="1" ht="84" x14ac:dyDescent="0.2">
      <c r="A82" s="13" t="s">
        <v>22</v>
      </c>
      <c r="B82" s="22" t="s">
        <v>81</v>
      </c>
      <c r="C82" s="17" t="s">
        <v>2</v>
      </c>
      <c r="D82" s="18">
        <v>1</v>
      </c>
      <c r="E82" s="90">
        <v>0</v>
      </c>
      <c r="F82" s="15">
        <f t="shared" ref="F82" si="18">D82*E82</f>
        <v>0</v>
      </c>
    </row>
    <row r="83" spans="1:9" s="12" customFormat="1" x14ac:dyDescent="0.2">
      <c r="A83" s="13"/>
      <c r="B83" s="22"/>
      <c r="C83" s="17"/>
      <c r="D83" s="18"/>
      <c r="E83" s="91"/>
      <c r="F83" s="15"/>
    </row>
    <row r="84" spans="1:9" s="12" customFormat="1" ht="25.5" customHeight="1" x14ac:dyDescent="0.2">
      <c r="A84" s="13" t="s">
        <v>23</v>
      </c>
      <c r="B84" s="22" t="s">
        <v>83</v>
      </c>
      <c r="C84" s="17" t="s">
        <v>2</v>
      </c>
      <c r="D84" s="18">
        <v>1</v>
      </c>
      <c r="E84" s="90">
        <v>0</v>
      </c>
      <c r="F84" s="15">
        <f t="shared" ref="F84" si="19">D84*E84</f>
        <v>0</v>
      </c>
    </row>
    <row r="85" spans="1:9" s="12" customFormat="1" x14ac:dyDescent="0.2">
      <c r="A85" s="13"/>
      <c r="B85" s="22"/>
      <c r="C85" s="17"/>
      <c r="D85" s="18"/>
      <c r="E85" s="91"/>
      <c r="F85" s="15"/>
    </row>
    <row r="86" spans="1:9" s="12" customFormat="1" ht="49.5" customHeight="1" x14ac:dyDescent="0.2">
      <c r="A86" s="13" t="s">
        <v>26</v>
      </c>
      <c r="B86" s="22" t="s">
        <v>82</v>
      </c>
      <c r="C86" s="17" t="s">
        <v>2</v>
      </c>
      <c r="D86" s="18">
        <v>2</v>
      </c>
      <c r="E86" s="90">
        <v>0</v>
      </c>
      <c r="F86" s="15">
        <f t="shared" ref="F86" si="20">D86*E86</f>
        <v>0</v>
      </c>
    </row>
    <row r="87" spans="1:9" s="12" customFormat="1" x14ac:dyDescent="0.2">
      <c r="A87" s="13"/>
      <c r="B87" s="22"/>
      <c r="C87" s="17"/>
      <c r="D87" s="18"/>
      <c r="E87" s="91"/>
      <c r="F87" s="15"/>
    </row>
    <row r="88" spans="1:9" s="12" customFormat="1" ht="276.75" customHeight="1" x14ac:dyDescent="0.2">
      <c r="A88" s="13">
        <v>18</v>
      </c>
      <c r="B88" s="22" t="s">
        <v>45</v>
      </c>
      <c r="C88" s="17" t="s">
        <v>2</v>
      </c>
      <c r="D88" s="18">
        <v>1</v>
      </c>
      <c r="E88" s="90">
        <v>0</v>
      </c>
      <c r="F88" s="15">
        <f>E88*D88</f>
        <v>0</v>
      </c>
    </row>
    <row r="89" spans="1:9" s="12" customFormat="1" ht="15" customHeight="1" x14ac:dyDescent="0.2">
      <c r="A89" s="13"/>
      <c r="B89" s="22"/>
      <c r="C89" s="17"/>
      <c r="D89" s="18"/>
      <c r="E89" s="91"/>
      <c r="F89" s="15"/>
    </row>
    <row r="90" spans="1:9" s="12" customFormat="1" ht="156" x14ac:dyDescent="0.2">
      <c r="A90" s="13">
        <v>19</v>
      </c>
      <c r="B90" s="22" t="s">
        <v>46</v>
      </c>
      <c r="C90" s="17" t="s">
        <v>2</v>
      </c>
      <c r="D90" s="18">
        <v>1</v>
      </c>
      <c r="E90" s="90">
        <v>0</v>
      </c>
      <c r="F90" s="15">
        <f t="shared" ref="F90" si="21">D90*E90</f>
        <v>0</v>
      </c>
    </row>
    <row r="91" spans="1:9" s="12" customFormat="1" ht="15" customHeight="1" x14ac:dyDescent="0.2">
      <c r="A91" s="13"/>
      <c r="B91" s="22"/>
      <c r="C91" s="17"/>
      <c r="D91" s="18"/>
      <c r="E91" s="91"/>
      <c r="F91" s="15"/>
    </row>
    <row r="92" spans="1:9" s="12" customFormat="1" ht="216" x14ac:dyDescent="0.2">
      <c r="A92" s="13">
        <v>20</v>
      </c>
      <c r="B92" s="22" t="s">
        <v>47</v>
      </c>
      <c r="C92" s="17" t="s">
        <v>2</v>
      </c>
      <c r="D92" s="18">
        <v>1</v>
      </c>
      <c r="E92" s="90">
        <v>0</v>
      </c>
      <c r="F92" s="15">
        <f t="shared" ref="F92:F94" si="22">D92*E92</f>
        <v>0</v>
      </c>
    </row>
    <row r="93" spans="1:9" s="12" customFormat="1" ht="15.75" customHeight="1" x14ac:dyDescent="0.2">
      <c r="A93" s="24"/>
      <c r="B93" s="25"/>
      <c r="C93" s="26"/>
      <c r="D93" s="27"/>
      <c r="E93" s="96"/>
      <c r="F93" s="28"/>
      <c r="I93" s="23"/>
    </row>
    <row r="94" spans="1:9" s="12" customFormat="1" ht="156" x14ac:dyDescent="0.2">
      <c r="A94" s="13">
        <v>21</v>
      </c>
      <c r="B94" s="22" t="s">
        <v>52</v>
      </c>
      <c r="C94" s="17" t="s">
        <v>51</v>
      </c>
      <c r="D94" s="18">
        <v>1</v>
      </c>
      <c r="E94" s="90">
        <v>0</v>
      </c>
      <c r="F94" s="15">
        <f t="shared" si="22"/>
        <v>0</v>
      </c>
    </row>
    <row r="95" spans="1:9" s="12" customFormat="1" ht="15.75" customHeight="1" thickBot="1" x14ac:dyDescent="0.25">
      <c r="A95" s="40"/>
      <c r="B95" s="41"/>
      <c r="C95" s="42"/>
      <c r="D95" s="43"/>
      <c r="E95" s="97"/>
      <c r="F95" s="44"/>
      <c r="I95" s="23"/>
    </row>
    <row r="96" spans="1:9" s="12" customFormat="1" ht="13.5" thickTop="1" x14ac:dyDescent="0.2">
      <c r="A96" s="13"/>
      <c r="B96" s="12" t="s">
        <v>38</v>
      </c>
      <c r="E96" s="93"/>
      <c r="F96" s="23">
        <f>SUM(F54:F95)</f>
        <v>0</v>
      </c>
    </row>
    <row r="97" spans="1:6" s="12" customFormat="1" x14ac:dyDescent="0.2">
      <c r="A97" s="13"/>
      <c r="E97" s="93"/>
      <c r="F97" s="23"/>
    </row>
    <row r="98" spans="1:6" s="12" customFormat="1" x14ac:dyDescent="0.2">
      <c r="A98" s="13"/>
      <c r="E98" s="93"/>
      <c r="F98" s="23"/>
    </row>
    <row r="99" spans="1:6" s="12" customFormat="1" x14ac:dyDescent="0.2">
      <c r="A99" s="66"/>
      <c r="B99" s="66" t="s">
        <v>39</v>
      </c>
      <c r="C99" s="66"/>
      <c r="D99" s="66"/>
      <c r="E99" s="98"/>
      <c r="F99" s="66"/>
    </row>
    <row r="100" spans="1:6" s="12" customFormat="1" x14ac:dyDescent="0.2">
      <c r="A100" s="13"/>
      <c r="B100" s="8"/>
      <c r="C100" s="17"/>
      <c r="D100" s="18"/>
      <c r="E100" s="91"/>
      <c r="F100" s="15"/>
    </row>
    <row r="101" spans="1:6" s="12" customFormat="1" ht="33.75" x14ac:dyDescent="0.2">
      <c r="A101" s="19" t="s">
        <v>67</v>
      </c>
      <c r="B101" s="20" t="s">
        <v>33</v>
      </c>
      <c r="C101" s="19" t="s">
        <v>0</v>
      </c>
      <c r="D101" s="20" t="s">
        <v>1</v>
      </c>
      <c r="E101" s="95" t="s">
        <v>65</v>
      </c>
      <c r="F101" s="20" t="s">
        <v>66</v>
      </c>
    </row>
    <row r="102" spans="1:6" s="12" customFormat="1" x14ac:dyDescent="0.2">
      <c r="A102" s="13"/>
      <c r="E102" s="93"/>
      <c r="F102" s="23"/>
    </row>
    <row r="103" spans="1:6" s="12" customFormat="1" ht="288" x14ac:dyDescent="0.2">
      <c r="A103" s="13" t="s">
        <v>4</v>
      </c>
      <c r="B103" s="21" t="s">
        <v>95</v>
      </c>
      <c r="C103" s="17" t="s">
        <v>3</v>
      </c>
      <c r="D103" s="18">
        <v>200</v>
      </c>
      <c r="E103" s="90">
        <v>0</v>
      </c>
      <c r="F103" s="15">
        <f>D103*E103</f>
        <v>0</v>
      </c>
    </row>
    <row r="104" spans="1:6" s="12" customFormat="1" ht="12.75" customHeight="1" x14ac:dyDescent="0.2">
      <c r="A104" s="13"/>
      <c r="B104" s="21"/>
      <c r="C104" s="17"/>
      <c r="D104" s="18"/>
      <c r="E104" s="91"/>
      <c r="F104" s="15"/>
    </row>
    <row r="105" spans="1:6" s="12" customFormat="1" ht="168" x14ac:dyDescent="0.2">
      <c r="A105" s="13" t="s">
        <v>5</v>
      </c>
      <c r="B105" s="22" t="s">
        <v>120</v>
      </c>
      <c r="C105" s="17" t="s">
        <v>2</v>
      </c>
      <c r="D105" s="18">
        <v>2</v>
      </c>
      <c r="E105" s="90">
        <v>0</v>
      </c>
      <c r="F105" s="15">
        <f>D105*E105</f>
        <v>0</v>
      </c>
    </row>
    <row r="106" spans="1:6" s="12" customFormat="1" ht="12.75" customHeight="1" x14ac:dyDescent="0.2">
      <c r="A106" s="13"/>
      <c r="B106" s="22"/>
      <c r="C106" s="17"/>
      <c r="D106" s="18"/>
      <c r="E106" s="91"/>
      <c r="F106" s="15"/>
    </row>
    <row r="107" spans="1:6" s="12" customFormat="1" ht="24" x14ac:dyDescent="0.2">
      <c r="A107" s="13" t="s">
        <v>6</v>
      </c>
      <c r="B107" s="22" t="s">
        <v>84</v>
      </c>
      <c r="C107" s="17" t="s">
        <v>2</v>
      </c>
      <c r="D107" s="18">
        <v>2</v>
      </c>
      <c r="E107" s="90">
        <v>0</v>
      </c>
      <c r="F107" s="15">
        <f t="shared" ref="F107" si="23">D107*E107</f>
        <v>0</v>
      </c>
    </row>
    <row r="108" spans="1:6" s="12" customFormat="1" ht="12.75" customHeight="1" x14ac:dyDescent="0.2">
      <c r="A108" s="13"/>
      <c r="B108" s="22"/>
      <c r="C108" s="17"/>
      <c r="D108" s="18"/>
      <c r="E108" s="91"/>
      <c r="F108" s="15"/>
    </row>
    <row r="109" spans="1:6" s="12" customFormat="1" ht="73.5" customHeight="1" x14ac:dyDescent="0.2">
      <c r="A109" s="13" t="s">
        <v>7</v>
      </c>
      <c r="B109" s="22" t="s">
        <v>97</v>
      </c>
      <c r="C109" s="17" t="s">
        <v>2</v>
      </c>
      <c r="D109" s="18">
        <v>2</v>
      </c>
      <c r="E109" s="90">
        <v>0</v>
      </c>
      <c r="F109" s="15">
        <f>E109*D109</f>
        <v>0</v>
      </c>
    </row>
    <row r="110" spans="1:6" s="12" customFormat="1" ht="15" customHeight="1" x14ac:dyDescent="0.2">
      <c r="A110" s="13"/>
      <c r="B110" s="22"/>
      <c r="C110" s="17"/>
      <c r="D110" s="18"/>
      <c r="E110" s="91"/>
      <c r="F110" s="15"/>
    </row>
    <row r="111" spans="1:6" s="12" customFormat="1" ht="161.25" customHeight="1" x14ac:dyDescent="0.2">
      <c r="A111" s="13" t="s">
        <v>8</v>
      </c>
      <c r="B111" s="22" t="s">
        <v>50</v>
      </c>
      <c r="C111" s="17" t="s">
        <v>2</v>
      </c>
      <c r="D111" s="18">
        <v>1</v>
      </c>
      <c r="E111" s="90">
        <v>0</v>
      </c>
      <c r="F111" s="15">
        <f>E111*D111</f>
        <v>0</v>
      </c>
    </row>
    <row r="112" spans="1:6" s="12" customFormat="1" ht="12.75" customHeight="1" x14ac:dyDescent="0.2">
      <c r="A112" s="13"/>
      <c r="B112" s="22"/>
      <c r="C112" s="17"/>
      <c r="D112" s="18"/>
      <c r="E112" s="91"/>
      <c r="F112" s="15"/>
    </row>
    <row r="113" spans="1:6" s="12" customFormat="1" ht="72" x14ac:dyDescent="0.2">
      <c r="A113" s="13" t="s">
        <v>9</v>
      </c>
      <c r="B113" s="22" t="s">
        <v>96</v>
      </c>
      <c r="C113" s="17" t="s">
        <v>2</v>
      </c>
      <c r="D113" s="18">
        <v>40</v>
      </c>
      <c r="E113" s="90">
        <v>0</v>
      </c>
      <c r="F113" s="15">
        <f t="shared" ref="F113:F117" si="24">D113*E113</f>
        <v>0</v>
      </c>
    </row>
    <row r="114" spans="1:6" s="12" customFormat="1" x14ac:dyDescent="0.2">
      <c r="A114" s="13"/>
      <c r="B114" s="22"/>
      <c r="C114" s="17"/>
      <c r="D114" s="18"/>
      <c r="E114" s="91"/>
      <c r="F114" s="15"/>
    </row>
    <row r="115" spans="1:6" s="12" customFormat="1" ht="96" x14ac:dyDescent="0.2">
      <c r="A115" s="13" t="s">
        <v>10</v>
      </c>
      <c r="B115" s="22" t="s">
        <v>59</v>
      </c>
      <c r="C115" s="17" t="s">
        <v>48</v>
      </c>
      <c r="D115" s="18">
        <v>2</v>
      </c>
      <c r="E115" s="90">
        <v>0</v>
      </c>
      <c r="F115" s="15">
        <f t="shared" si="24"/>
        <v>0</v>
      </c>
    </row>
    <row r="116" spans="1:6" s="12" customFormat="1" x14ac:dyDescent="0.2">
      <c r="A116" s="13"/>
      <c r="B116" s="22"/>
      <c r="C116" s="17"/>
      <c r="D116" s="18"/>
      <c r="E116" s="91"/>
      <c r="F116" s="15"/>
    </row>
    <row r="117" spans="1:6" s="12" customFormat="1" ht="156" x14ac:dyDescent="0.2">
      <c r="A117" s="13" t="s">
        <v>20</v>
      </c>
      <c r="B117" s="22" t="s">
        <v>52</v>
      </c>
      <c r="C117" s="17" t="s">
        <v>51</v>
      </c>
      <c r="D117" s="18">
        <v>1</v>
      </c>
      <c r="E117" s="90">
        <v>0</v>
      </c>
      <c r="F117" s="15">
        <f t="shared" si="24"/>
        <v>0</v>
      </c>
    </row>
    <row r="118" spans="1:6" s="12" customFormat="1" ht="13.5" thickBot="1" x14ac:dyDescent="0.25">
      <c r="A118" s="35"/>
      <c r="B118" s="74"/>
      <c r="C118" s="37"/>
      <c r="D118" s="38"/>
      <c r="E118" s="92"/>
      <c r="F118" s="39"/>
    </row>
    <row r="119" spans="1:6" s="12" customFormat="1" ht="13.5" thickTop="1" x14ac:dyDescent="0.2">
      <c r="A119" s="13"/>
      <c r="B119" s="12" t="s">
        <v>41</v>
      </c>
      <c r="E119" s="93"/>
      <c r="F119" s="23">
        <f>SUM(F103:F110)</f>
        <v>0</v>
      </c>
    </row>
    <row r="120" spans="1:6" s="12" customFormat="1" x14ac:dyDescent="0.2">
      <c r="A120" s="13"/>
      <c r="E120" s="93"/>
      <c r="F120" s="23"/>
    </row>
    <row r="121" spans="1:6" s="12" customFormat="1" x14ac:dyDescent="0.2">
      <c r="A121" s="13"/>
      <c r="E121" s="93"/>
      <c r="F121" s="23"/>
    </row>
    <row r="122" spans="1:6" s="12" customFormat="1" x14ac:dyDescent="0.2">
      <c r="A122" s="67"/>
      <c r="B122" s="67" t="s">
        <v>40</v>
      </c>
      <c r="C122" s="67"/>
      <c r="D122" s="67"/>
      <c r="E122" s="94"/>
      <c r="F122" s="67"/>
    </row>
    <row r="123" spans="1:6" s="12" customFormat="1" x14ac:dyDescent="0.2">
      <c r="A123" s="13"/>
      <c r="B123" s="8"/>
      <c r="C123" s="17"/>
      <c r="D123" s="18"/>
      <c r="E123" s="91"/>
      <c r="F123" s="15"/>
    </row>
    <row r="124" spans="1:6" s="12" customFormat="1" ht="33.75" x14ac:dyDescent="0.2">
      <c r="A124" s="19" t="s">
        <v>67</v>
      </c>
      <c r="B124" s="20" t="s">
        <v>33</v>
      </c>
      <c r="C124" s="19" t="s">
        <v>0</v>
      </c>
      <c r="D124" s="20" t="s">
        <v>1</v>
      </c>
      <c r="E124" s="95" t="s">
        <v>65</v>
      </c>
      <c r="F124" s="20" t="s">
        <v>66</v>
      </c>
    </row>
    <row r="125" spans="1:6" s="12" customFormat="1" x14ac:dyDescent="0.2">
      <c r="A125" s="13"/>
      <c r="E125" s="93"/>
      <c r="F125" s="23"/>
    </row>
    <row r="126" spans="1:6" s="12" customFormat="1" ht="276" x14ac:dyDescent="0.2">
      <c r="A126" s="13" t="s">
        <v>4</v>
      </c>
      <c r="B126" s="22" t="s">
        <v>58</v>
      </c>
      <c r="C126" s="17" t="s">
        <v>2</v>
      </c>
      <c r="D126" s="18">
        <v>1</v>
      </c>
      <c r="E126" s="90">
        <v>0</v>
      </c>
      <c r="F126" s="15">
        <f t="shared" ref="F126" si="25">D126*E126</f>
        <v>0</v>
      </c>
    </row>
    <row r="127" spans="1:6" s="12" customFormat="1" ht="13.5" thickBot="1" x14ac:dyDescent="0.25">
      <c r="A127" s="35"/>
      <c r="B127" s="45"/>
      <c r="C127" s="45"/>
      <c r="D127" s="45"/>
      <c r="E127" s="45"/>
      <c r="F127" s="46"/>
    </row>
    <row r="128" spans="1:6" s="12" customFormat="1" ht="13.5" thickTop="1" x14ac:dyDescent="0.2">
      <c r="A128" s="13"/>
      <c r="B128" s="12" t="s">
        <v>42</v>
      </c>
      <c r="F128" s="23">
        <f>SUM(F119:F127)</f>
        <v>0</v>
      </c>
    </row>
    <row r="129" spans="1:7" s="12" customFormat="1" x14ac:dyDescent="0.2">
      <c r="A129" s="13"/>
      <c r="F129" s="23"/>
    </row>
    <row r="130" spans="1:7" s="12" customFormat="1" x14ac:dyDescent="0.2">
      <c r="A130" s="7"/>
      <c r="B130" s="7"/>
      <c r="C130" s="7"/>
      <c r="D130" s="7"/>
      <c r="E130" s="7"/>
      <c r="F130" s="7"/>
    </row>
    <row r="131" spans="1:7" s="30" customFormat="1" ht="15" x14ac:dyDescent="0.2">
      <c r="A131" s="13"/>
      <c r="B131" s="80" t="s">
        <v>32</v>
      </c>
      <c r="C131" s="80"/>
      <c r="D131" s="80"/>
      <c r="E131" s="80"/>
      <c r="F131" s="80"/>
    </row>
    <row r="132" spans="1:7" s="12" customFormat="1" x14ac:dyDescent="0.2">
      <c r="A132" s="1"/>
      <c r="B132" s="47"/>
      <c r="C132" s="47"/>
      <c r="D132" s="47"/>
      <c r="E132" s="47"/>
      <c r="F132" s="47"/>
    </row>
    <row r="133" spans="1:7" x14ac:dyDescent="0.2">
      <c r="B133" s="47" t="s">
        <v>37</v>
      </c>
      <c r="C133" s="47"/>
      <c r="D133" s="47"/>
      <c r="E133" s="47"/>
      <c r="F133" s="48">
        <f>F47</f>
        <v>0</v>
      </c>
    </row>
    <row r="134" spans="1:7" x14ac:dyDescent="0.2">
      <c r="B134" s="47" t="s">
        <v>36</v>
      </c>
      <c r="C134" s="47"/>
      <c r="D134" s="47"/>
      <c r="E134" s="47"/>
      <c r="F134" s="48">
        <f>F96</f>
        <v>0</v>
      </c>
    </row>
    <row r="135" spans="1:7" x14ac:dyDescent="0.2">
      <c r="B135" s="47" t="s">
        <v>39</v>
      </c>
      <c r="C135" s="47"/>
      <c r="D135" s="47"/>
      <c r="E135" s="47"/>
      <c r="F135" s="48">
        <f>F119</f>
        <v>0</v>
      </c>
    </row>
    <row r="136" spans="1:7" x14ac:dyDescent="0.2">
      <c r="B136" s="49" t="s">
        <v>40</v>
      </c>
      <c r="C136" s="49"/>
      <c r="D136" s="49"/>
      <c r="E136" s="49"/>
      <c r="F136" s="50">
        <f>F128</f>
        <v>0</v>
      </c>
    </row>
    <row r="137" spans="1:7" x14ac:dyDescent="0.2">
      <c r="B137" s="51"/>
      <c r="C137" s="52"/>
    </row>
    <row r="138" spans="1:7" x14ac:dyDescent="0.2">
      <c r="B138" s="47" t="s">
        <v>17</v>
      </c>
      <c r="C138" s="53"/>
      <c r="D138" s="54"/>
      <c r="E138" s="55"/>
      <c r="F138" s="48">
        <f>SUM(F133:F136)</f>
        <v>0</v>
      </c>
    </row>
    <row r="139" spans="1:7" ht="13.5" thickBot="1" x14ac:dyDescent="0.25">
      <c r="B139" s="75" t="s">
        <v>29</v>
      </c>
      <c r="C139" s="76"/>
      <c r="D139" s="77"/>
      <c r="E139" s="78"/>
      <c r="F139" s="79">
        <f>F138*0.25</f>
        <v>0</v>
      </c>
    </row>
    <row r="140" spans="1:7" ht="13.5" thickTop="1" x14ac:dyDescent="0.2">
      <c r="B140" s="56" t="s">
        <v>30</v>
      </c>
      <c r="C140" s="57"/>
      <c r="D140" s="58"/>
      <c r="E140" s="59"/>
      <c r="F140" s="50">
        <f>F139+F138</f>
        <v>0</v>
      </c>
      <c r="G140" s="31"/>
    </row>
    <row r="143" spans="1:7" s="12" customFormat="1" ht="19.5" customHeight="1" x14ac:dyDescent="0.2">
      <c r="A143" s="1"/>
      <c r="B143" s="8"/>
      <c r="C143" s="3"/>
      <c r="D143" s="4"/>
      <c r="E143" s="5"/>
      <c r="F143" s="6"/>
    </row>
    <row r="144" spans="1:7" s="12" customFormat="1" ht="18.75" customHeight="1" x14ac:dyDescent="0.2">
      <c r="A144" s="1"/>
      <c r="B144" s="8"/>
      <c r="C144" s="3"/>
      <c r="D144" s="4"/>
      <c r="E144" s="5"/>
      <c r="F144" s="6"/>
    </row>
    <row r="145" ht="18.75" customHeight="1" x14ac:dyDescent="0.2"/>
  </sheetData>
  <sheetProtection algorithmName="SHA-512" hashValue="UkwdM6JkLmP8o4Nwcv+Y++hrxUf29Q98Besum9y5HaRhAlrPDEOkJi6kP/OKd6A0Iqlz3UXvyTapZSCfaxeOvQ==" saltValue="960CMofPjAnU9V6VE/QqVg==" spinCount="100000" sheet="1" objects="1" scenarios="1"/>
  <mergeCells count="2">
    <mergeCell ref="B5:D5"/>
    <mergeCell ref="B7:F7"/>
  </mergeCells>
  <pageMargins left="0.78740157480314965" right="0.78740157480314965" top="1.0236220472440944" bottom="1.0236220472440944" header="0.78740157480314965" footer="0.78740157480314965"/>
  <pageSetup paperSize="9" orientation="portrait" useFirstPageNumber="1" verticalDpi="300" r:id="rId1"/>
  <headerFooter>
    <oddFooter>&amp;CStranica &amp;P / &amp;N</oddFooter>
  </headerFooter>
  <rowBreaks count="2" manualBreakCount="2">
    <brk id="98" max="5" man="1"/>
    <brk id="121" max="5" man="1"/>
  </rowBreaks>
</worksheet>
</file>

<file path=docProps/app.xml><?xml version="1.0" encoding="utf-8"?>
<Properties xmlns="http://schemas.openxmlformats.org/officeDocument/2006/extended-properties" xmlns:vt="http://schemas.openxmlformats.org/officeDocument/2006/docPropsVTypes">
  <Template/>
  <TotalTime>32</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TROŠKOVNIK ZGRADA B-5</vt:lpstr>
      <vt:lpstr>TROŠKOVNIK ZGRADA R-2</vt:lpstr>
      <vt:lpstr>'TROŠKOVNIK ZGRADA B-5'!Podrucje_ispisa</vt:lpstr>
      <vt:lpstr>'TROŠKOVNIK ZGRADA R-2'!Podrucje_ispisa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Vladimir Škrinjar</dc:creator>
  <dc:description/>
  <cp:lastModifiedBy>vkruljac</cp:lastModifiedBy>
  <cp:lastPrinted>2025-04-09T10:44:34Z</cp:lastPrinted>
  <dcterms:created xsi:type="dcterms:W3CDTF">2019-05-30T08:07:48Z</dcterms:created>
  <dcterms:modified xsi:type="dcterms:W3CDTF">2025-07-08T09:24:36Z</dcterms:modified>
</cp:coreProperties>
</file>