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20001_{5D029179-A2C1-44D5-9DCE-85A3FDD67A2B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0" i="1"/>
  <c r="G20" i="1" l="1"/>
  <c r="G21" i="1" s="1"/>
  <c r="G22" i="1" s="1"/>
  <c r="E18" i="1"/>
  <c r="E19" i="1" s="1"/>
  <c r="G19" i="1" s="1"/>
  <c r="G18" i="1" l="1"/>
</calcChain>
</file>

<file path=xl/sharedStrings.xml><?xml version="1.0" encoding="utf-8"?>
<sst xmlns="http://schemas.openxmlformats.org/spreadsheetml/2006/main" count="43" uniqueCount="35">
  <si>
    <t xml:space="preserve">TROŠKOVNIK </t>
  </si>
  <si>
    <t>Red.</t>
  </si>
  <si>
    <t>br.</t>
  </si>
  <si>
    <t>Mjerna mjesta</t>
  </si>
  <si>
    <t>Tarifni</t>
  </si>
  <si>
    <t>model</t>
  </si>
  <si>
    <t>Jedinična</t>
  </si>
  <si>
    <t xml:space="preserve">cijena </t>
  </si>
  <si>
    <t>Iznos u kn</t>
  </si>
  <si>
    <t>(bez PDV)</t>
  </si>
  <si>
    <t>1.</t>
  </si>
  <si>
    <t>crveni</t>
  </si>
  <si>
    <t>VT (kWh)</t>
  </si>
  <si>
    <t>2.</t>
  </si>
  <si>
    <t>Naknada za poticanje proizvodnje iz obnovljivih izvora</t>
  </si>
  <si>
    <t>Trošarina - neposlovna uporaba</t>
  </si>
  <si>
    <t>Cijena ponude bez PDV-a:</t>
  </si>
  <si>
    <t>Iznos PDV-a:</t>
  </si>
  <si>
    <t>Cijena ponude sa PDV-om:</t>
  </si>
  <si>
    <t>M.P.</t>
  </si>
  <si>
    <t xml:space="preserve">           (mjesto i datum)</t>
  </si>
  <si>
    <t>(potpis ovlaštene osobe ponuditelja)</t>
  </si>
  <si>
    <t>7(5x6)</t>
  </si>
  <si>
    <t xml:space="preserve">
NT (kWh)
</t>
  </si>
  <si>
    <t>Ponuditelj:_________________________________</t>
  </si>
  <si>
    <t>Okvrina količina za ugovorno razdoblje</t>
  </si>
  <si>
    <t>OPSKRBA ELEKTRIČNOM ENERGIJOM</t>
  </si>
  <si>
    <t xml:space="preserve">Sveučilište Sjever </t>
  </si>
  <si>
    <t>bijeli</t>
  </si>
  <si>
    <t>3.</t>
  </si>
  <si>
    <t>4.</t>
  </si>
  <si>
    <r>
      <t xml:space="preserve">Obračunsko mjerno mjesto </t>
    </r>
    <r>
      <rPr>
        <u/>
        <sz val="11"/>
        <color rgb="FF000000"/>
        <rFont val="Arial"/>
        <family val="2"/>
        <charset val="238"/>
      </rPr>
      <t>301280635 - Varaždin, Ulica Jurja Križanića 33</t>
    </r>
  </si>
  <si>
    <r>
      <t xml:space="preserve">Obračunsko mjerno mjesto </t>
    </r>
    <r>
      <rPr>
        <u/>
        <sz val="11"/>
        <color rgb="FF000000"/>
        <rFont val="Arial"/>
        <family val="2"/>
        <charset val="238"/>
      </rPr>
      <t>300000644 - Varaždin, Ulica Jurja Križanića 31</t>
    </r>
  </si>
  <si>
    <r>
      <t xml:space="preserve">Obračunsko mjerno mjesto </t>
    </r>
    <r>
      <rPr>
        <u/>
        <sz val="11"/>
        <color rgb="FF000000"/>
        <rFont val="Arial"/>
        <family val="2"/>
        <charset val="238"/>
      </rPr>
      <t>300013841 - Varaždin, Hallerova aleja 7</t>
    </r>
  </si>
  <si>
    <r>
      <t xml:space="preserve">Obračunsko mjerno mjesto </t>
    </r>
    <r>
      <rPr>
        <u/>
        <sz val="11"/>
        <color rgb="FF000000"/>
        <rFont val="Arial"/>
        <family val="2"/>
        <charset val="238"/>
      </rPr>
      <t>501022703 Trg dr. Žarka Dolinara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</si>
</sst>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n_-;\-* #,##0.00\ _k_n_-;_-* &quot;-&quot;??\ _k_n_-;_-@_-"/>
    <numFmt numFmtId="164" formatCode="_-* #,##0\ _k_n_-;\-* #,##0\ _k_n_-;_-* &quot;-&quot;??\ _k_n_-;_-@_-"/>
    <numFmt numFmtId="165" formatCode="#,##0.00\ &quot;kn&quot;"/>
    <numFmt numFmtId="166" formatCode="#,##0.0000\ &quot;kn&quot;"/>
    <numFmt numFmtId="167" formatCode="#,##0.00000\ &quot;kn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UniN Reg"/>
      <family val="3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2" fontId="0" fillId="0" borderId="0" xfId="0" applyNumberFormat="1"/>
    <xf numFmtId="2" fontId="2" fillId="0" borderId="0" xfId="0" applyNumberFormat="1" applyFont="1" applyAlignment="1">
      <alignment horizontal="justify" vertical="center"/>
    </xf>
    <xf numFmtId="43" fontId="0" fillId="0" borderId="0" xfId="1" applyFont="1"/>
    <xf numFmtId="2" fontId="3" fillId="0" borderId="0" xfId="0" applyNumberFormat="1" applyFont="1"/>
    <xf numFmtId="43" fontId="3" fillId="0" borderId="0" xfId="1" applyFont="1"/>
    <xf numFmtId="165" fontId="3" fillId="0" borderId="0" xfId="0" applyNumberFormat="1" applyFont="1"/>
    <xf numFmtId="165" fontId="0" fillId="0" borderId="0" xfId="0" applyNumberFormat="1"/>
    <xf numFmtId="2" fontId="4" fillId="0" borderId="0" xfId="0" applyNumberFormat="1" applyFont="1"/>
    <xf numFmtId="2" fontId="5" fillId="0" borderId="0" xfId="0" applyNumberFormat="1" applyFont="1"/>
    <xf numFmtId="43" fontId="5" fillId="0" borderId="0" xfId="1" applyFont="1"/>
    <xf numFmtId="165" fontId="5" fillId="0" borderId="0" xfId="0" applyNumberFormat="1" applyFont="1" applyProtection="1">
      <protection locked="0"/>
    </xf>
    <xf numFmtId="165" fontId="5" fillId="0" borderId="0" xfId="0" applyNumberFormat="1" applyFont="1"/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right" vertical="center"/>
    </xf>
    <xf numFmtId="166" fontId="5" fillId="0" borderId="15" xfId="0" applyNumberFormat="1" applyFont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right" vertical="center"/>
    </xf>
    <xf numFmtId="166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6" fontId="5" fillId="0" borderId="15" xfId="0" applyNumberFormat="1" applyFont="1" applyBorder="1" applyAlignment="1" applyProtection="1">
      <alignment horizontal="center" vertical="center" wrapText="1"/>
      <protection locked="0"/>
    </xf>
    <xf numFmtId="164" fontId="5" fillId="0" borderId="12" xfId="1" applyNumberFormat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164" fontId="5" fillId="0" borderId="15" xfId="1" applyNumberFormat="1" applyFont="1" applyBorder="1" applyAlignment="1">
      <alignment vertical="center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>
      <alignment horizontal="justify" vertical="center"/>
    </xf>
    <xf numFmtId="2" fontId="5" fillId="0" borderId="14" xfId="0" applyNumberFormat="1" applyFont="1" applyBorder="1" applyAlignment="1" applyProtection="1">
      <alignment horizontal="justify" vertical="center"/>
      <protection locked="0"/>
    </xf>
    <xf numFmtId="2" fontId="5" fillId="0" borderId="14" xfId="0" applyNumberFormat="1" applyFont="1" applyBorder="1" applyProtection="1">
      <protection locked="0"/>
    </xf>
    <xf numFmtId="43" fontId="5" fillId="0" borderId="0" xfId="1" applyFont="1" applyAlignment="1">
      <alignment horizontal="justify" vertical="center"/>
    </xf>
    <xf numFmtId="165" fontId="5" fillId="0" borderId="14" xfId="0" applyNumberFormat="1" applyFont="1" applyBorder="1" applyProtection="1">
      <protection locked="0"/>
    </xf>
    <xf numFmtId="2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43" fontId="4" fillId="0" borderId="0" xfId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2" fontId="6" fillId="0" borderId="7" xfId="0" applyNumberFormat="1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2" fontId="5" fillId="0" borderId="10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>
      <selection activeCell="M15" sqref="M15"/>
    </sheetView>
  </sheetViews>
  <sheetFormatPr defaultColWidth="9.109375" defaultRowHeight="14.4"/>
  <cols>
    <col min="1" max="1" width="9.33203125" style="1" bestFit="1" customWidth="1"/>
    <col min="2" max="2" width="28.109375" style="1" customWidth="1"/>
    <col min="3" max="3" width="16.5546875" style="1" customWidth="1"/>
    <col min="4" max="4" width="13.6640625" style="1" customWidth="1"/>
    <col min="5" max="5" width="18.109375" style="3" bestFit="1" customWidth="1"/>
    <col min="6" max="6" width="25.6640625" style="7" customWidth="1"/>
    <col min="7" max="7" width="27.44140625" style="7" customWidth="1"/>
    <col min="8" max="16384" width="9.109375" style="1"/>
  </cols>
  <sheetData>
    <row r="1" spans="1:7">
      <c r="A1" s="8" t="s">
        <v>27</v>
      </c>
      <c r="B1" s="9"/>
      <c r="C1" s="9"/>
      <c r="D1" s="9"/>
      <c r="E1" s="10"/>
      <c r="F1" s="11" t="s">
        <v>24</v>
      </c>
      <c r="G1" s="11"/>
    </row>
    <row r="2" spans="1:7">
      <c r="A2" s="8"/>
      <c r="B2" s="8"/>
      <c r="C2" s="9"/>
      <c r="D2" s="9"/>
      <c r="E2" s="10"/>
      <c r="F2" s="12"/>
      <c r="G2" s="12"/>
    </row>
    <row r="3" spans="1:7">
      <c r="A3" s="13"/>
      <c r="B3" s="8"/>
      <c r="C3" s="9"/>
      <c r="D3" s="9"/>
      <c r="E3" s="10"/>
      <c r="F3" s="12"/>
      <c r="G3" s="12"/>
    </row>
    <row r="4" spans="1:7">
      <c r="A4" s="9"/>
      <c r="B4" s="9"/>
      <c r="C4" s="53" t="s">
        <v>0</v>
      </c>
      <c r="D4" s="9"/>
      <c r="E4" s="10"/>
      <c r="F4" s="12"/>
      <c r="G4" s="12"/>
    </row>
    <row r="5" spans="1:7">
      <c r="A5" s="9"/>
      <c r="B5" s="9"/>
      <c r="C5" s="13" t="s">
        <v>26</v>
      </c>
      <c r="D5" s="9"/>
      <c r="E5" s="10"/>
      <c r="F5" s="14"/>
      <c r="G5" s="12"/>
    </row>
    <row r="6" spans="1:7" ht="15" thickBot="1">
      <c r="A6" s="13"/>
      <c r="B6" s="9"/>
      <c r="C6" s="9"/>
      <c r="D6" s="9"/>
      <c r="E6" s="10"/>
      <c r="F6" s="12"/>
      <c r="G6" s="12"/>
    </row>
    <row r="7" spans="1:7">
      <c r="A7" s="15" t="s">
        <v>1</v>
      </c>
      <c r="B7" s="16" t="s">
        <v>3</v>
      </c>
      <c r="C7" s="17" t="s">
        <v>4</v>
      </c>
      <c r="D7" s="18" t="s">
        <v>25</v>
      </c>
      <c r="E7" s="19"/>
      <c r="F7" s="20" t="s">
        <v>6</v>
      </c>
      <c r="G7" s="20" t="s">
        <v>8</v>
      </c>
    </row>
    <row r="8" spans="1:7" ht="15" thickBot="1">
      <c r="A8" s="21" t="s">
        <v>2</v>
      </c>
      <c r="B8" s="22"/>
      <c r="C8" s="23" t="s">
        <v>5</v>
      </c>
      <c r="D8" s="24"/>
      <c r="E8" s="25"/>
      <c r="F8" s="26" t="s">
        <v>7</v>
      </c>
      <c r="G8" s="26" t="s">
        <v>9</v>
      </c>
    </row>
    <row r="9" spans="1:7" ht="15" thickBot="1">
      <c r="A9" s="54">
        <v>1</v>
      </c>
      <c r="B9" s="55">
        <v>2</v>
      </c>
      <c r="C9" s="56">
        <v>3</v>
      </c>
      <c r="D9" s="56">
        <v>4</v>
      </c>
      <c r="E9" s="57">
        <v>5</v>
      </c>
      <c r="F9" s="58">
        <v>6</v>
      </c>
      <c r="G9" s="59" t="s">
        <v>22</v>
      </c>
    </row>
    <row r="10" spans="1:7" ht="31.5" customHeight="1" thickBot="1">
      <c r="A10" s="27" t="s">
        <v>10</v>
      </c>
      <c r="B10" s="60" t="s">
        <v>31</v>
      </c>
      <c r="C10" s="28" t="s">
        <v>11</v>
      </c>
      <c r="D10" s="29" t="s">
        <v>12</v>
      </c>
      <c r="E10" s="30">
        <v>39000</v>
      </c>
      <c r="F10" s="31">
        <v>0</v>
      </c>
      <c r="G10" s="32">
        <f>E10*F10</f>
        <v>0</v>
      </c>
    </row>
    <row r="11" spans="1:7" ht="28.5" customHeight="1" thickBot="1">
      <c r="A11" s="33"/>
      <c r="B11" s="61"/>
      <c r="C11" s="34"/>
      <c r="D11" s="35" t="s">
        <v>23</v>
      </c>
      <c r="E11" s="36">
        <v>18000</v>
      </c>
      <c r="F11" s="31">
        <v>0</v>
      </c>
      <c r="G11" s="32">
        <f t="shared" ref="G11:G17" si="0">E11*F11</f>
        <v>0</v>
      </c>
    </row>
    <row r="12" spans="1:7" ht="26.25" customHeight="1" thickBot="1">
      <c r="A12" s="27" t="s">
        <v>13</v>
      </c>
      <c r="B12" s="60" t="s">
        <v>32</v>
      </c>
      <c r="C12" s="28" t="s">
        <v>11</v>
      </c>
      <c r="D12" s="29" t="s">
        <v>12</v>
      </c>
      <c r="E12" s="36">
        <v>0</v>
      </c>
      <c r="F12" s="31">
        <v>0</v>
      </c>
      <c r="G12" s="32">
        <f t="shared" si="0"/>
        <v>0</v>
      </c>
    </row>
    <row r="13" spans="1:7" ht="25.5" customHeight="1" thickBot="1">
      <c r="A13" s="33"/>
      <c r="B13" s="61"/>
      <c r="C13" s="34"/>
      <c r="D13" s="35" t="s">
        <v>23</v>
      </c>
      <c r="E13" s="30">
        <v>0</v>
      </c>
      <c r="F13" s="31">
        <v>0</v>
      </c>
      <c r="G13" s="32">
        <f t="shared" si="0"/>
        <v>0</v>
      </c>
    </row>
    <row r="14" spans="1:7" ht="23.25" customHeight="1" thickBot="1">
      <c r="A14" s="27" t="s">
        <v>29</v>
      </c>
      <c r="B14" s="60" t="s">
        <v>33</v>
      </c>
      <c r="C14" s="28" t="s">
        <v>28</v>
      </c>
      <c r="D14" s="29" t="s">
        <v>12</v>
      </c>
      <c r="E14" s="30">
        <v>2700</v>
      </c>
      <c r="F14" s="37">
        <v>0</v>
      </c>
      <c r="G14" s="32">
        <f t="shared" si="0"/>
        <v>0</v>
      </c>
    </row>
    <row r="15" spans="1:7" ht="22.5" customHeight="1" thickBot="1">
      <c r="A15" s="33"/>
      <c r="B15" s="61"/>
      <c r="C15" s="34"/>
      <c r="D15" s="35" t="s">
        <v>23</v>
      </c>
      <c r="E15" s="30">
        <v>1000</v>
      </c>
      <c r="F15" s="31">
        <v>0</v>
      </c>
      <c r="G15" s="32">
        <f t="shared" si="0"/>
        <v>0</v>
      </c>
    </row>
    <row r="16" spans="1:7" ht="27" customHeight="1" thickBot="1">
      <c r="A16" s="27" t="s">
        <v>30</v>
      </c>
      <c r="B16" s="60" t="s">
        <v>34</v>
      </c>
      <c r="C16" s="28" t="s">
        <v>11</v>
      </c>
      <c r="D16" s="29" t="s">
        <v>12</v>
      </c>
      <c r="E16" s="30">
        <v>55000</v>
      </c>
      <c r="F16" s="37">
        <v>0</v>
      </c>
      <c r="G16" s="32">
        <f t="shared" si="0"/>
        <v>0</v>
      </c>
    </row>
    <row r="17" spans="1:12" ht="24.75" customHeight="1" thickBot="1">
      <c r="A17" s="33"/>
      <c r="B17" s="61"/>
      <c r="C17" s="34"/>
      <c r="D17" s="35" t="s">
        <v>23</v>
      </c>
      <c r="E17" s="30">
        <v>26000</v>
      </c>
      <c r="F17" s="31">
        <v>0</v>
      </c>
      <c r="G17" s="32">
        <f t="shared" si="0"/>
        <v>0</v>
      </c>
    </row>
    <row r="18" spans="1:12" ht="42" thickBot="1">
      <c r="A18" s="62"/>
      <c r="B18" s="63" t="s">
        <v>14</v>
      </c>
      <c r="C18" s="38"/>
      <c r="D18" s="39"/>
      <c r="E18" s="40">
        <f>SUM(E9:E17)</f>
        <v>141705</v>
      </c>
      <c r="F18" s="41">
        <v>0.105</v>
      </c>
      <c r="G18" s="32">
        <f>F18*E18</f>
        <v>14879.025</v>
      </c>
      <c r="L18" s="2"/>
    </row>
    <row r="19" spans="1:12" ht="28.2" thickBot="1">
      <c r="A19" s="64"/>
      <c r="B19" s="65" t="s">
        <v>15</v>
      </c>
      <c r="C19" s="42"/>
      <c r="D19" s="43"/>
      <c r="E19" s="44">
        <f>SUM(E18)</f>
        <v>141705</v>
      </c>
      <c r="F19" s="45">
        <v>7.4999999999999997E-3</v>
      </c>
      <c r="G19" s="66">
        <f>F19*E19</f>
        <v>1062.7874999999999</v>
      </c>
    </row>
    <row r="20" spans="1:12" ht="15" thickBot="1">
      <c r="A20" s="67"/>
      <c r="B20" s="68"/>
      <c r="C20" s="68"/>
      <c r="D20" s="68"/>
      <c r="E20" s="69"/>
      <c r="F20" s="70" t="s">
        <v>16</v>
      </c>
      <c r="G20" s="66">
        <f>SUM(G10:G19)</f>
        <v>15941.8125</v>
      </c>
    </row>
    <row r="21" spans="1:12" ht="15" thickBot="1">
      <c r="A21" s="71"/>
      <c r="B21" s="72"/>
      <c r="C21" s="72"/>
      <c r="D21" s="72"/>
      <c r="E21" s="73"/>
      <c r="F21" s="70" t="s">
        <v>17</v>
      </c>
      <c r="G21" s="66">
        <f>G20*13%</f>
        <v>2072.4356250000001</v>
      </c>
    </row>
    <row r="22" spans="1:12" ht="15" thickBot="1">
      <c r="A22" s="74"/>
      <c r="B22" s="75"/>
      <c r="C22" s="75"/>
      <c r="D22" s="75"/>
      <c r="E22" s="76"/>
      <c r="F22" s="70" t="s">
        <v>18</v>
      </c>
      <c r="G22" s="66">
        <f>SUM(G20:G21)</f>
        <v>18014.248124999998</v>
      </c>
    </row>
    <row r="23" spans="1:12">
      <c r="A23" s="46"/>
      <c r="B23" s="9"/>
      <c r="C23" s="9"/>
      <c r="D23" s="9"/>
      <c r="E23" s="10"/>
      <c r="F23" s="12"/>
      <c r="G23" s="12"/>
    </row>
    <row r="24" spans="1:12">
      <c r="A24" s="47"/>
      <c r="B24" s="48"/>
      <c r="C24" s="9"/>
      <c r="D24" s="9"/>
      <c r="E24" s="49" t="s">
        <v>19</v>
      </c>
      <c r="F24" s="50"/>
      <c r="G24" s="50"/>
    </row>
    <row r="25" spans="1:12">
      <c r="A25" s="51" t="s">
        <v>20</v>
      </c>
      <c r="B25" s="9"/>
      <c r="C25" s="9"/>
      <c r="D25" s="9"/>
      <c r="E25" s="10"/>
      <c r="F25" s="52" t="s">
        <v>21</v>
      </c>
      <c r="G25" s="12"/>
    </row>
    <row r="26" spans="1:12">
      <c r="A26" s="9"/>
      <c r="B26" s="9"/>
      <c r="C26" s="9"/>
      <c r="D26" s="9"/>
      <c r="E26" s="10"/>
      <c r="F26" s="12"/>
      <c r="G26" s="12"/>
    </row>
    <row r="27" spans="1:12">
      <c r="A27" s="4"/>
      <c r="B27" s="4"/>
      <c r="C27" s="4"/>
      <c r="D27" s="4"/>
      <c r="E27" s="5"/>
      <c r="F27" s="6"/>
      <c r="G27" s="6"/>
    </row>
    <row r="28" spans="1:12">
      <c r="A28" s="4"/>
      <c r="B28" s="4"/>
      <c r="C28" s="4"/>
      <c r="D28" s="4"/>
      <c r="E28" s="5"/>
      <c r="F28" s="6"/>
      <c r="G28" s="6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</sheetData>
  <sheetProtection algorithmName="SHA-512" hashValue="j3lqU5YQrSvBJuT1qQxbozPy92PoPLPYSTqM3vcC3JK83GwauOjTRWsrm47YjV3NMBV7ghZmG3LM62r4bBW8bg==" saltValue="1eZXi455YImTrg4BF71/8g==" spinCount="100000" sheet="1" objects="1" scenarios="1"/>
  <mergeCells count="15">
    <mergeCell ref="A20:E22"/>
    <mergeCell ref="B7:B8"/>
    <mergeCell ref="D7:E8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MelitaD</dc:creator>
  <cp:lastModifiedBy>Admin</cp:lastModifiedBy>
  <cp:lastPrinted>2022-01-13T12:36:30Z</cp:lastPrinted>
  <dcterms:created xsi:type="dcterms:W3CDTF">2018-04-06T07:16:56Z</dcterms:created>
  <dcterms:modified xsi:type="dcterms:W3CDTF">2022-02-07T08:55:49Z</dcterms:modified>
</cp:coreProperties>
</file>