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olman\Local Settings\Downloads\"/>
    </mc:Choice>
  </mc:AlternateContent>
  <xr:revisionPtr revIDLastSave="0" documentId="13_ncr:1_{55F916D4-F7CA-4CA2-A59D-6C9B35082F6B}" xr6:coauthVersionLast="36" xr6:coauthVersionMax="47" xr10:uidLastSave="{00000000-0000-0000-0000-000000000000}"/>
  <bookViews>
    <workbookView xWindow="0" yWindow="0" windowWidth="28800" windowHeight="12105" xr2:uid="{F027EDD9-C138-4C8F-B085-E8BF868B1684}"/>
  </bookViews>
  <sheets>
    <sheet name="Sheet1" sheetId="1" r:id="rId1"/>
  </sheets>
  <definedNames>
    <definedName name="_xlnm.Print_Area" localSheetId="0">Sheet1!$A$1:$Q$122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9" i="1" l="1"/>
  <c r="P96" i="1"/>
  <c r="P108" i="1"/>
  <c r="N39" i="1"/>
  <c r="N37" i="1" s="1"/>
  <c r="N110" i="1" l="1"/>
  <c r="H117" i="1" s="1"/>
  <c r="H121" i="1" s="1"/>
  <c r="H119" i="1" s="1"/>
  <c r="N112" i="1" l="1"/>
  <c r="N114" i="1" s="1"/>
</calcChain>
</file>

<file path=xl/sharedStrings.xml><?xml version="1.0" encoding="utf-8"?>
<sst xmlns="http://schemas.openxmlformats.org/spreadsheetml/2006/main" count="160" uniqueCount="77">
  <si>
    <t>SVEUČILIŠTE SJEVER</t>
  </si>
  <si>
    <t>Sveučilišni centar Varaždin</t>
  </si>
  <si>
    <t>Prilog II</t>
  </si>
  <si>
    <t>TEHNIČKA SPECIFIKACIJA</t>
  </si>
  <si>
    <t>ZA NAJAM PROFESIONALNIH UREĐAJA ZA DIGITALNI TISAK SA NAPLATOM PO ISPISU</t>
  </si>
  <si>
    <t>Općenite informacije:</t>
  </si>
  <si>
    <r>
      <t xml:space="preserve">Cijenu najma uređaja je potrebno izraziti na procjenjenoj godišnjoj razini, cijenu kopija izraziti kao jedničnu cijenu.
Sve cijene definirati na temelju procijenjene godišnje potrošnje:  450.000 crno bijelih kopija i 65.000 u boji. 
</t>
    </r>
    <r>
      <rPr>
        <b/>
        <sz val="11"/>
        <color rgb="FFFF0000"/>
        <rFont val="Tahoma"/>
        <family val="2"/>
        <charset val="238"/>
      </rPr>
      <t>NAPOMENA: Najam uređaja mora biti  uračunat u cijenu kopije odnosno kvadratnog metra!</t>
    </r>
  </si>
  <si>
    <t>Tip 1</t>
  </si>
  <si>
    <t>OPIS:</t>
  </si>
  <si>
    <t>kom</t>
  </si>
  <si>
    <t>INFO :</t>
  </si>
  <si>
    <t>- Kao CANON imagePRESS C650i ili jednakovrijedan</t>
  </si>
  <si>
    <t>Održavanje/toneri:</t>
  </si>
  <si>
    <t>- Uključeni u cijenu najma</t>
  </si>
  <si>
    <t>Tip 2</t>
  </si>
  <si>
    <t>- Kao CANON imagePRESS C1+ ili jednakovrijedan</t>
  </si>
  <si>
    <t>Tip 3</t>
  </si>
  <si>
    <t>-digitalni tintni pisač velikog formata sa ispisom u boji
-maksimalna rezolucija ispisa: 2400 x 1200 DPI ili više
-sustav sa 8 boja ili više
-maksimalna širina papira: 44" ili više
-brzina ispisa: 28 str/min ili više
-funkcija mrežnog ispisa
-funkcija ispisa na medij u roli i rezani medij
-funkcija ispisa bez rubova
-maksimalna debljina medija za ispis: 0,8mm ili više 
-Hard Disk: 250GB ili više</t>
  </si>
  <si>
    <t>Ukupno:</t>
  </si>
  <si>
    <t>Kopije za 
tip 1 do tip 3:</t>
  </si>
  <si>
    <t>Minimalne tehničke karakteristike</t>
  </si>
  <si>
    <t>Specifikacije istovrijednog (u koliko se nudi)</t>
  </si>
  <si>
    <t>Količina</t>
  </si>
  <si>
    <t>Cijena bez PDV-a za 1 kom</t>
  </si>
  <si>
    <t>Ukupno za stavku</t>
  </si>
  <si>
    <t>Broj kopija uključenih u najam uređaja
(ako se nudi)</t>
  </si>
  <si>
    <t>Crno bijele kopije A4 formata (Veći ili manji format se obračunva ekvivalntu A4 formata)</t>
  </si>
  <si>
    <t>Kopije u boji A4 formata (Veći ili manji format se obračunva ekvivalntu A4 formata)</t>
  </si>
  <si>
    <t>Cijena crno bijele kopije</t>
  </si>
  <si>
    <t>Cijena kopije u boji</t>
  </si>
  <si>
    <t>Cijena ispisa  
za tip 3 [m2]</t>
  </si>
  <si>
    <t>Ispis u boji po kvadratnom metru</t>
  </si>
  <si>
    <t>Cijena ponude:</t>
  </si>
  <si>
    <t>PDV:</t>
  </si>
  <si>
    <t>Ukupna cijena ponude:</t>
  </si>
  <si>
    <r>
      <t xml:space="preserve">- Cijenu najma uređaja je potrebno izraziti na procijenjenoj godišnjoj razini, cijenu kopija izraziti kao jediničnu cijenu.
Sve cijene definirati na temelju procijenjene godišnje potrošnje:  600.000 crno bijelih kopija i 60.000 u boji i 60.000 skenova. 
</t>
    </r>
    <r>
      <rPr>
        <b/>
        <sz val="12"/>
        <color theme="4" tint="-0.249977111117893"/>
        <rFont val="Tahoma"/>
        <family val="2"/>
        <charset val="238"/>
      </rPr>
      <t>NAPOMENA: Najam uređaja mora biti u uračunat u cijenu kopije uz mjesečni obračun prema stvarno utrošenim količinama</t>
    </r>
  </si>
  <si>
    <t>Kopirni aparati</t>
  </si>
  <si>
    <t xml:space="preserve">- digitalni laserski pisač sa crno-bijelim ispisom
- brzina ispisa: 33 str/min ili vise
- funkcija obostranog ispisa
- funkcija mrežnog ispisa
- integrirana PCL 6 emulacija
- podržani formati papira: A5 do A4
- kapacitet spremnika papira: 550  listova ili vise
- maksimalna težina medija za ispis: 190 g/m2 ili više 
</t>
  </si>
  <si>
    <t>- digitalni multifunkcijski aparat sa ispisom boji
- brzina ispisa: 27 str/min ili vise
- funkcija obostranog ispisa
- funkcija mrežnog ispisa i WiFi ispisa
- integrirana PCL 6 i PostScript 3 emulacija
- podržani formati papira: A5 do A4
- kapacitet spremnika papira: 300 listova ili vise
- maksimalna težina medija za ispis: 200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 
 generiranjem izvještaja o potrošnji te opcijom 
 restrikcije po korisnicima
- grafičko korisničko sučelje sa zaslonom na dodir u boji
-funkcija izravnog ispisa sa USB medija i spremanja skeniranih dokumenata na isti</t>
  </si>
  <si>
    <t>- Kao Canon MF 734CdW ili jednakovrijedan</t>
  </si>
  <si>
    <t>Tip 4</t>
  </si>
  <si>
    <t>Tip 5</t>
  </si>
  <si>
    <t>Tip 6</t>
  </si>
  <si>
    <t>Tip 7</t>
  </si>
  <si>
    <t>Tip 8</t>
  </si>
  <si>
    <t>Aplikacija za nadzor ispisa</t>
  </si>
  <si>
    <t>Cijena skena</t>
  </si>
  <si>
    <t>Skenovi A4 formata (Veći ili manji format se obračunva ekvivalntu A4 formata)</t>
  </si>
  <si>
    <t>Tip 9</t>
  </si>
  <si>
    <t>Tip 10</t>
  </si>
  <si>
    <t>Tip 11</t>
  </si>
  <si>
    <t>Kopije za 
tip 4 do tip 11:</t>
  </si>
  <si>
    <t>ZA NAJAM FOTOKOPIRNIH APARATA I PRIPADAJUĆIH APLIKACIJA S TONERIMA</t>
  </si>
  <si>
    <t>PDV</t>
  </si>
  <si>
    <t>Ukupna cijena ponude + PDV</t>
  </si>
  <si>
    <t>Ukupna cijena ponude
(profesionalni uređaji + fotokopirni aparati)</t>
  </si>
  <si>
    <t>Tip 12</t>
  </si>
  <si>
    <t xml:space="preserve">-profesionalni aparat za digitalni tisak sa ispisom u boji
-brzina ispisa: 65 str/min ili više
-funkcija obostranog ispisa
-funkcija mrežnog ispisa
-kapacitet spremnika papira: 3500 listova ili više
-podržani formati papira: A5 do SRA3, 330x4
-maksimalna rezolucija ispisa: 2400 x 2400 DPI ili više
-maksimalna težina medija za ispis: 300 g/m2 ili više 
-maksimalna podržana težina medija za obostrani ispis: 300 g/m2 ili više
-automatska kalibracija boje u toku ispisa
-podržani ispis na strukturiranim medijima
-grafičko korisničko sučelje sa zaslonom na dodir u boji na hrvatskom jeziku
- Tvrdi disk: 1TB ili više
-kontroler ispisa sa Adobe Postscript 3 PDL-om, Hard Diskom od 500 GB ili više
-vanjski EFI kontroler ispisa kompatibilan sa EFI Fiery Command Workstation aplikacijom
-i1 PRO spektrofotometar na raspolaganju
-jedinica za završnu obradu za klamanje i slaganje kopija, te izradu brošura izlaznog kapaciteta papira 3500 listova ili više
</t>
  </si>
  <si>
    <t xml:space="preserve">-profesionalni aparat za digitalni tisak sa ispisom u boji s integriranim 5 bojnim sistemom (CMYK + Lak)
-brzina ispisa: 40 str/min ili više
-funkcija obostranog ispisa
-funkcija mrežnog ispisa
-kapacitet spremnika papira: 5700 listova ili više
-podržani formati papira: A5 do SRA3, 330x487
-maksimalna rezolucija ispisa: 1200 x 1200 DPI ili više
-maksimalna težina medija za ispis: 256 g/m2 ili više 
-grafičko korisničko sučelje sa zaslonom na dodir u boji 
-Hard Disk: 80GB ili više
-kontroler ispisa sa Adobe Postscript 3 PDL-om, Hard Diskom od 160 GB ili više
-jedinica za završnu obradu sa funkcijom klamanja i izrade brošura debljine 15 listova ili više te mogućnošću klamanja 50 ili više listova
-vanjski EFI kontroler ispisa kompatibilan sa EFI Fiery Command Workstation aplikacijom
</t>
  </si>
  <si>
    <t>- Kao CANON imagePROGRAF 4100S ili jednakovrijedan</t>
  </si>
  <si>
    <t>- Kao Canon LBP 352x ili jednakovrijedan</t>
  </si>
  <si>
    <t>- Kao Konica Minolta bizhub 284 ili jednakovrijedan</t>
  </si>
  <si>
    <t>- Kao Konica Minolta bizhub 287 ili jednakovrijedan</t>
  </si>
  <si>
    <t>- Kao Konica Minolta bizhub C258 ili jednakovrijedan</t>
  </si>
  <si>
    <t>- Kao Konica Minolta bizhub C364 ili jednakovrijedan</t>
  </si>
  <si>
    <t xml:space="preserve">- Kao Konica Minolta bizhub C3110 ili jednakovrijedan
</t>
  </si>
  <si>
    <t>- Kao Konica Minolta bizhub C227 ili jednakovrijedan</t>
  </si>
  <si>
    <t>TIP 13</t>
  </si>
  <si>
    <t xml:space="preserve">-digitalni multifunkcijski aparat sa color ispisom
-brzina ispisa: 31 str/min ili vise
-funkcija obostranog ispisa
-funkcija mrežnog ispisa
-kapacitet spremnika papira: 350 listova ili više
-podržani formati papira: A6 do A4
-maksimalna rezolucija ispisa: 600 x 600 DPI ili više
-maksimalna težina medija za ispis: 210 g/m2 ili više 
-automatski obostrani dodavač sa funkcijom skeniranja  u boji
-funkcija slanja skeniranih dokumenata direktno na dijeljena mrežna mjesta ili mail destinacije
-funkcija autentifikacije korisnika putem PIN-a za nadzor ispisa sa praćenjem ispisa, automatskim generiranjem izvještaja o potrošnji te opcijom restrikcije po korisnicima
- Kompatibilno sa serverskim nadzorom ispisa opisan u Tipu 13
</t>
  </si>
  <si>
    <t>-digitalni multifunkcijski aparat sa color ispisom
-brzina ispisa: 36 str/min ili vise
-funkcija obostranog ispisa
-funkcija mrežnog ispisa
-kapacitet spremnika papira: 1100 listova ili više
-podržani formati papira: A5 do SRA3
-maksimalna rezolucija ispisa: 1800 x 600 DPI ili više
-integrirana PCL 6 i PostScript 3 emulacija
-maksimalna težina medija za ispis: 300 g/m2 ili više 
-automatski obostrani dodavač sa funkcijom skeniranja  u boji
-funkcija slanja skeniranih dokumenata direktno na dijeljena mrežna mjesta ili mail destinacije
-funkcija autentifikacije korisnika putem PIN-a za nadzor ispisa sa praćenjem ispisa, automatskim generiranjem izvještaja o potrošnji te opcijom restrikcije po korisnicima
- Kompatibilno sa serverskim nadzorom ispisa opisan u Tipu 13
-grafičko korisničko sučelje sa zaslonom na dodir u boji 
-Hard Disk: 250GB ili više
-jedinica za završnu obradu sa funkcijom klamanja i slaganja setova kapaciteta izlaznog podloška 3000 listova ili više</t>
  </si>
  <si>
    <t>- digitalni multifunkcijski aparat sa ispisom boji
- brzina ispisa: 25 str/min ili vise
- funkcija obostranog ispisa
- funkcija mrežnog ispisa
- integrirana PCL 6 i PostScript 3 emulacija
- podržani formati papira: A5 do SRA3
- kapacitet spremnika papira: 1100 listova ili vise
- maksimalna težina medija za ispis: 300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 
 generiranjem izvještaja o potrošnji te opcijom 
 restrikcije po korisnicima
- Kompatibilno sa serverskim nadzorom ispisa opisan u Tipu 13
- grafičko korisničko sučelje sa zaslonom na dodir u boji
- Hard Disk: 250GB ili više
-funkcija izravnog ispisa sa USB medija i spremanja skeniranih dokumenata na isti</t>
  </si>
  <si>
    <t>- digitalni multifunkcijski aparat sa ispisom boji
- brzina ispisa: 22 str/min ili vise
- funkcija obostranog ispisa
- funkcija mrežnog ispisa
- integrirana PCL 6 i PostScript 3 emulacija
- podržani formati papira: A5 do A3
- kapacitet spremnika papira: 1100 listova ili vise
- maksimalna težina medija za ispis: 256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 
 generiranjem izvještaja o potrošnji te opcijom 
 restrikcije po korisnicima
- Kompatibilno sa serverskim nadzorom ispisa opisan u Tipu 13
- grafičko korisničko sučelje sa zaslonom na dodir u boji
- Hard Disk: 250GB ili više
-funkcija izravnog ispisa sa USB medija i spremanja skeniranih dokumenata na isti</t>
  </si>
  <si>
    <t>- digitalni multifunkcijski aparat sa crno/bijelim ispisom
- brzina ispisa: 28 str/min ili vise
- funkcija obostranog ispisa
- funkcija mrežnog ispisa
- integrirana PCL 6 i PostScript 3 emulacija
- podržani formati papira: A5 do A3
- kapacitet spremnika papira: 1100 listova ili vise
- maksimalna težina medija za ispis: 256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 
 generiranjem izvještaja o potrošnji te opcijom 
 restrikcije po korisnicima
- Kompatibilno sa serverskim nadzorom ispisa opisan u Tipu 13
- grafičko korisničko sučelje sa zaslonom na dodir u boji
- Hard Disk: 250GB ili više
-funkcija izravnog ispisa sa USB medija i spremanja skeniranih dokumenata na isti</t>
  </si>
  <si>
    <t>- digitalni multifunkcijski aparat sa crno/bijelim ispisom
- brzina ispisa: 28 str/min ili vise
- funkcija obostranog ispisa
- funkcija mrežnog ispisa
- integrirana PCL 6 i PostScript 3 emulacija
- podržani formati papira: A5 do SRA3
- kapacitet spremnika papira: 1100 listova ili vise
- maksimalna težina medija za ispis: 300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 
 generiranjem izvještaja o potrošnji te opcijom 
 restrikcije po korisnicima
- Kompatibilno sa serverskim nadzorom ispisa opisan u Tipu 13
- grafičko korisničko sučelje sa zaslonom na dodir u boji
- Hard Disk: 250GB ili više
-funkcija izravnog ispisa sa USB medija i spremanja skeniranih dokumenata na isti
-jedinica završne obrade za slaganje i klamanje kopija izlaznog kapaciteta 3000 listova ili više</t>
  </si>
  <si>
    <t>-centralno serversko rješenje za nadzor i upravljanje ispisom kopiranjem i skeniranjem na dvije zasebne lokacije
-funkcionalnost praćenja potrošnje korištenja multifunkcijskih uređaja po korisnicima, po uređajima, po grupama
-funkcionalnost restrikcije korištenja multifunkcijskih uređaja
-funkcionalnost "follow me"; ispisivanje poslanih dokumenata na bilo kojem uređaju uključenom u sustav nadzora
-funkcionalnost identifikacije u sustavu putem PIN-a ili kartice
-funkcionalnost generiranja automatskih periodičkih izvještaja o potrošnji po korisnicima, uređajima ili grupama
-funkcionalnost definiranja različitih profila cijena ispisa
-u cijenu moraju iti uključene i licence za sve uređaje uključene u sustav za cijelo vrijeme trajanaja ugovora
- u cijenu mora biti uključen i trošak software assurancea za cijeli period trajanja ugovora za ukupan broj od 12 licenci
Kao YSOFT SAFEQ ili jednakovrijedan</t>
  </si>
  <si>
    <t>- digitalni multifunkcijski aparat sa ispisom u boji
- brzina ispisa: 25 str/min ili vise
- funkcija obostranog ispisa
- funkcija mrežnog ispisa
- integrirana PCL 6 i PostScript 3 emulacija
- podržani formati papira: A5 do A4
- kapacitet spremnika papira: 650  listova ili vise
- maksimalna težina medija za ispis: 210 g/m2 ili više 
- automatski obostrani dodavač sa funkcijom 
  skeniranja u boji
- funkcija slanja skeniranih dokumenata direktno 
  na dijeljena mrežna mjesta ili mail destinacije
- funkcija autentifikacije korisnika putem PIN-a za 
  nadzor ispisa sa praćenjem ispisa, automatskim
  generiranjem izvještaja o potrošnji te opcijom 
  restrikcije po korisnicima
- grafičko korisničko sučelje sa zaslonom na dodir u boji na hrvatskom jeziku
- Hard Disk: 250GB ili više
- funkcija slanja i primanja faxeva</t>
  </si>
  <si>
    <t>- Kao Canon iRA C255i ili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</si>
</sst>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sz val="14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2"/>
      <name val="Tahoma"/>
      <family val="2"/>
      <charset val="238"/>
    </font>
    <font>
      <i/>
      <sz val="11"/>
      <color rgb="FFFF0000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6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14" fillId="3" borderId="15" xfId="0" applyFont="1" applyFill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3" fillId="0" borderId="4" xfId="0" applyFont="1" applyBorder="1" applyProtection="1"/>
    <xf numFmtId="0" fontId="4" fillId="0" borderId="0" xfId="0" quotePrefix="1" applyFont="1" applyAlignment="1" applyProtection="1">
      <alignment horizontal="right"/>
    </xf>
    <xf numFmtId="0" fontId="3" fillId="0" borderId="6" xfId="0" applyFont="1" applyBorder="1" applyProtection="1"/>
    <xf numFmtId="0" fontId="4" fillId="0" borderId="7" xfId="0" applyFont="1" applyBorder="1" applyAlignment="1" applyProtection="1">
      <alignment horizontal="right"/>
    </xf>
    <xf numFmtId="0" fontId="3" fillId="0" borderId="15" xfId="0" applyFont="1" applyBorder="1" applyProtection="1"/>
    <xf numFmtId="0" fontId="4" fillId="0" borderId="16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9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3" fillId="0" borderId="16" xfId="0" quotePrefix="1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center" vertical="center"/>
    </xf>
    <xf numFmtId="0" fontId="14" fillId="0" borderId="4" xfId="0" applyFont="1" applyBorder="1" applyProtection="1"/>
    <xf numFmtId="0" fontId="14" fillId="0" borderId="7" xfId="0" applyFont="1" applyBorder="1" applyProtection="1"/>
    <xf numFmtId="0" fontId="14" fillId="0" borderId="3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3" fillId="0" borderId="4" xfId="0" quotePrefix="1" applyFont="1" applyBorder="1" applyAlignment="1" applyProtection="1">
      <alignment vertical="top" wrapText="1"/>
    </xf>
    <xf numFmtId="0" fontId="3" fillId="0" borderId="0" xfId="0" quotePrefix="1" applyFont="1" applyAlignment="1" applyProtection="1">
      <alignment vertical="top" wrapText="1"/>
    </xf>
    <xf numFmtId="0" fontId="3" fillId="0" borderId="5" xfId="0" quotePrefix="1" applyFont="1" applyBorder="1" applyAlignment="1" applyProtection="1">
      <alignment vertical="top" wrapText="1"/>
    </xf>
    <xf numFmtId="0" fontId="3" fillId="0" borderId="6" xfId="0" quotePrefix="1" applyFont="1" applyBorder="1" applyAlignment="1" applyProtection="1">
      <alignment horizontal="left"/>
    </xf>
    <xf numFmtId="0" fontId="3" fillId="0" borderId="7" xfId="0" quotePrefix="1" applyFont="1" applyBorder="1" applyAlignment="1" applyProtection="1">
      <alignment horizontal="left"/>
    </xf>
    <xf numFmtId="0" fontId="3" fillId="0" borderId="8" xfId="0" quotePrefix="1" applyFont="1" applyBorder="1" applyAlignment="1" applyProtection="1">
      <alignment horizontal="left"/>
    </xf>
    <xf numFmtId="20" fontId="3" fillId="0" borderId="1" xfId="0" quotePrefix="1" applyNumberFormat="1" applyFont="1" applyBorder="1" applyAlignment="1" applyProtection="1">
      <alignment horizontal="left" vertical="top" wrapText="1"/>
    </xf>
    <xf numFmtId="20" fontId="3" fillId="0" borderId="3" xfId="0" quotePrefix="1" applyNumberFormat="1" applyFont="1" applyBorder="1" applyAlignment="1" applyProtection="1">
      <alignment horizontal="left" vertical="top" wrapText="1"/>
    </xf>
    <xf numFmtId="20" fontId="3" fillId="0" borderId="2" xfId="0" quotePrefix="1" applyNumberFormat="1" applyFont="1" applyBorder="1" applyAlignment="1" applyProtection="1">
      <alignment horizontal="left" vertical="top" wrapText="1"/>
    </xf>
    <xf numFmtId="20" fontId="3" fillId="0" borderId="4" xfId="0" quotePrefix="1" applyNumberFormat="1" applyFont="1" applyBorder="1" applyAlignment="1" applyProtection="1">
      <alignment horizontal="left" vertical="top" wrapText="1"/>
    </xf>
    <xf numFmtId="20" fontId="3" fillId="0" borderId="0" xfId="0" quotePrefix="1" applyNumberFormat="1" applyFont="1" applyAlignment="1" applyProtection="1">
      <alignment horizontal="left" vertical="top" wrapText="1"/>
    </xf>
    <xf numFmtId="20" fontId="3" fillId="0" borderId="5" xfId="0" quotePrefix="1" applyNumberFormat="1" applyFont="1" applyBorder="1" applyAlignment="1" applyProtection="1">
      <alignment horizontal="left" vertical="top" wrapText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1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right" vertical="center" wrapText="1"/>
    </xf>
    <xf numFmtId="0" fontId="4" fillId="0" borderId="1" xfId="0" quotePrefix="1" applyFont="1" applyBorder="1" applyAlignment="1" applyProtection="1">
      <alignment horizontal="center" vertical="center" wrapText="1"/>
    </xf>
    <xf numFmtId="0" fontId="4" fillId="0" borderId="3" xfId="0" quotePrefix="1" applyFont="1" applyBorder="1" applyAlignment="1" applyProtection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 wrapText="1"/>
    </xf>
    <xf numFmtId="0" fontId="4" fillId="0" borderId="6" xfId="0" quotePrefix="1" applyFont="1" applyBorder="1" applyAlignment="1" applyProtection="1">
      <alignment horizontal="center" vertical="center" wrapText="1"/>
    </xf>
    <xf numFmtId="0" fontId="4" fillId="0" borderId="7" xfId="0" quotePrefix="1" applyFont="1" applyBorder="1" applyAlignment="1" applyProtection="1">
      <alignment horizontal="center" vertical="center" wrapText="1"/>
    </xf>
    <xf numFmtId="0" fontId="4" fillId="0" borderId="8" xfId="0" quotePrefix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quotePrefix="1" applyFont="1" applyBorder="1" applyAlignment="1" applyProtection="1">
      <alignment horizontal="left" vertical="top" wrapText="1"/>
    </xf>
    <xf numFmtId="0" fontId="3" fillId="0" borderId="3" xfId="0" quotePrefix="1" applyFont="1" applyBorder="1" applyAlignment="1" applyProtection="1">
      <alignment horizontal="left" vertical="top" wrapText="1"/>
    </xf>
    <xf numFmtId="0" fontId="3" fillId="0" borderId="2" xfId="0" quotePrefix="1" applyFont="1" applyBorder="1" applyAlignment="1" applyProtection="1">
      <alignment horizontal="left" vertical="top" wrapText="1"/>
    </xf>
    <xf numFmtId="0" fontId="3" fillId="0" borderId="6" xfId="0" quotePrefix="1" applyFont="1" applyBorder="1" applyAlignment="1" applyProtection="1">
      <alignment horizontal="left" vertical="top" wrapText="1"/>
    </xf>
    <xf numFmtId="0" fontId="3" fillId="0" borderId="7" xfId="0" quotePrefix="1" applyFont="1" applyBorder="1" applyAlignment="1" applyProtection="1">
      <alignment horizontal="left" vertical="top" wrapText="1"/>
    </xf>
    <xf numFmtId="0" fontId="3" fillId="0" borderId="8" xfId="0" quotePrefix="1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20" fontId="3" fillId="0" borderId="1" xfId="0" quotePrefix="1" applyNumberFormat="1" applyFont="1" applyBorder="1" applyAlignment="1" applyProtection="1">
      <alignment horizontal="left" vertical="center" wrapText="1"/>
    </xf>
    <xf numFmtId="20" fontId="3" fillId="0" borderId="3" xfId="0" quotePrefix="1" applyNumberFormat="1" applyFont="1" applyBorder="1" applyAlignment="1" applyProtection="1">
      <alignment horizontal="left" vertical="center" wrapText="1"/>
    </xf>
    <xf numFmtId="20" fontId="3" fillId="0" borderId="2" xfId="0" quotePrefix="1" applyNumberFormat="1" applyFont="1" applyBorder="1" applyAlignment="1" applyProtection="1">
      <alignment horizontal="left" vertical="center" wrapText="1"/>
    </xf>
    <xf numFmtId="20" fontId="3" fillId="0" borderId="4" xfId="0" quotePrefix="1" applyNumberFormat="1" applyFont="1" applyBorder="1" applyAlignment="1" applyProtection="1">
      <alignment horizontal="left" vertical="center" wrapText="1"/>
    </xf>
    <xf numFmtId="20" fontId="3" fillId="0" borderId="0" xfId="0" quotePrefix="1" applyNumberFormat="1" applyFont="1" applyAlignment="1" applyProtection="1">
      <alignment horizontal="left" vertical="center" wrapText="1"/>
    </xf>
    <xf numFmtId="20" fontId="3" fillId="0" borderId="5" xfId="0" quotePrefix="1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4" fontId="13" fillId="0" borderId="20" xfId="0" applyNumberFormat="1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4" fillId="0" borderId="4" xfId="0" quotePrefix="1" applyFont="1" applyBorder="1" applyAlignment="1" applyProtection="1">
      <alignment horizontal="center" vertical="center" wrapText="1"/>
    </xf>
    <xf numFmtId="0" fontId="4" fillId="0" borderId="0" xfId="0" quotePrefix="1" applyFont="1" applyAlignment="1" applyProtection="1">
      <alignment horizontal="center" vertical="center" wrapText="1"/>
    </xf>
    <xf numFmtId="0" fontId="4" fillId="0" borderId="5" xfId="0" quotePrefix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13" fillId="0" borderId="20" xfId="0" applyNumberFormat="1" applyFont="1" applyBorder="1" applyAlignment="1" applyProtection="1">
      <alignment horizontal="center" vertical="center" wrapText="1"/>
      <protection locked="0"/>
    </xf>
    <xf numFmtId="164" fontId="13" fillId="0" borderId="21" xfId="0" applyNumberFormat="1" applyFont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Border="1" applyAlignment="1" applyProtection="1">
      <alignment horizontal="center" vertical="center" wrapText="1"/>
      <protection locked="0"/>
    </xf>
    <xf numFmtId="164" fontId="13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3" fillId="0" borderId="15" xfId="0" quotePrefix="1" applyFont="1" applyBorder="1" applyAlignment="1" applyProtection="1">
      <alignment horizontal="left"/>
    </xf>
    <xf numFmtId="0" fontId="3" fillId="0" borderId="16" xfId="0" quotePrefix="1" applyFont="1" applyBorder="1" applyAlignment="1" applyProtection="1">
      <alignment horizontal="left"/>
    </xf>
    <xf numFmtId="0" fontId="3" fillId="0" borderId="17" xfId="0" quotePrefix="1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quotePrefix="1" applyFont="1" applyBorder="1" applyAlignment="1" applyProtection="1">
      <alignment horizontal="left" vertical="top" wrapText="1"/>
    </xf>
    <xf numFmtId="0" fontId="3" fillId="0" borderId="0" xfId="0" quotePrefix="1" applyFont="1" applyAlignment="1" applyProtection="1">
      <alignment horizontal="left" vertical="top" wrapText="1"/>
    </xf>
    <xf numFmtId="0" fontId="3" fillId="0" borderId="5" xfId="0" quotePrefix="1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7" fillId="2" borderId="15" xfId="0" applyNumberFormat="1" applyFont="1" applyFill="1" applyBorder="1" applyAlignment="1" applyProtection="1">
      <alignment horizontal="center" vertical="center"/>
      <protection locked="0"/>
    </xf>
    <xf numFmtId="164" fontId="17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64" fontId="8" fillId="0" borderId="6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3" xfId="0" applyNumberFormat="1" applyFont="1" applyBorder="1" applyAlignment="1" applyProtection="1">
      <alignment horizontal="center" vertical="center"/>
      <protection locked="0"/>
    </xf>
    <xf numFmtId="164" fontId="18" fillId="0" borderId="2" xfId="0" applyNumberFormat="1" applyFont="1" applyBorder="1" applyAlignment="1" applyProtection="1">
      <alignment horizontal="center" vertical="center"/>
      <protection locked="0"/>
    </xf>
    <xf numFmtId="164" fontId="18" fillId="0" borderId="6" xfId="0" applyNumberFormat="1" applyFont="1" applyBorder="1" applyAlignment="1" applyProtection="1">
      <alignment horizontal="center" vertical="center"/>
      <protection locked="0"/>
    </xf>
    <xf numFmtId="164" fontId="18" fillId="0" borderId="7" xfId="0" applyNumberFormat="1" applyFont="1" applyBorder="1" applyAlignment="1" applyProtection="1">
      <alignment horizontal="center" vertical="center"/>
      <protection locked="0"/>
    </xf>
    <xf numFmtId="164" fontId="18" fillId="0" borderId="8" xfId="0" applyNumberFormat="1" applyFont="1" applyBorder="1" applyAlignment="1" applyProtection="1">
      <alignment horizontal="center" vertic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E519-1FF9-43A4-A7D9-0A31ACD41A2F}">
  <dimension ref="A1:Q122"/>
  <sheetViews>
    <sheetView tabSelected="1" view="pageBreakPreview" topLeftCell="A94" zoomScale="80" zoomScaleNormal="80" zoomScaleSheetLayoutView="80" workbookViewId="0">
      <selection activeCell="N110" sqref="N110:Q115"/>
    </sheetView>
  </sheetViews>
  <sheetFormatPr defaultRowHeight="15" x14ac:dyDescent="0.25"/>
  <cols>
    <col min="2" max="2" width="12.7109375" customWidth="1"/>
    <col min="7" max="7" width="20.5703125" customWidth="1"/>
    <col min="17" max="17" width="12.28515625" customWidth="1"/>
  </cols>
  <sheetData>
    <row r="1" spans="1:17" ht="15.75" x14ac:dyDescent="0.25">
      <c r="A1" s="9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.75" x14ac:dyDescent="0.25">
      <c r="A2" s="9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88" t="s">
        <v>2</v>
      </c>
      <c r="P2" s="88"/>
      <c r="Q2" s="88"/>
    </row>
    <row r="3" spans="1:17" ht="15.75" x14ac:dyDescent="0.25">
      <c r="A3" s="89" t="s">
        <v>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.75" x14ac:dyDescent="0.25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6.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5">
      <c r="A6" s="90" t="s">
        <v>5</v>
      </c>
      <c r="B6" s="91"/>
      <c r="C6" s="94" t="s">
        <v>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1:17" ht="56.45" customHeight="1" thickBot="1" x14ac:dyDescent="0.3">
      <c r="A7" s="92"/>
      <c r="B7" s="93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1:17" ht="110.45" customHeight="1" x14ac:dyDescent="0.25">
      <c r="A8" s="20" t="s">
        <v>7</v>
      </c>
      <c r="B8" s="21" t="s">
        <v>8</v>
      </c>
      <c r="C8" s="76" t="s">
        <v>57</v>
      </c>
      <c r="D8" s="77"/>
      <c r="E8" s="77"/>
      <c r="F8" s="77"/>
      <c r="G8" s="78"/>
      <c r="H8" s="100"/>
      <c r="I8" s="101"/>
      <c r="J8" s="101"/>
      <c r="K8" s="102"/>
      <c r="L8" s="29">
        <v>1</v>
      </c>
      <c r="M8" s="30" t="s">
        <v>9</v>
      </c>
      <c r="N8" s="79"/>
      <c r="O8" s="80"/>
      <c r="P8" s="79"/>
      <c r="Q8" s="80"/>
    </row>
    <row r="9" spans="1:17" ht="268.89999999999998" customHeight="1" x14ac:dyDescent="0.25">
      <c r="A9" s="20"/>
      <c r="B9" s="21"/>
      <c r="C9" s="76"/>
      <c r="D9" s="77"/>
      <c r="E9" s="77"/>
      <c r="F9" s="77"/>
      <c r="G9" s="78"/>
      <c r="H9" s="85"/>
      <c r="I9" s="86"/>
      <c r="J9" s="86"/>
      <c r="K9" s="87"/>
      <c r="L9" s="31"/>
      <c r="M9" s="32"/>
      <c r="N9" s="81"/>
      <c r="O9" s="82"/>
      <c r="P9" s="81"/>
      <c r="Q9" s="82"/>
    </row>
    <row r="10" spans="1:17" x14ac:dyDescent="0.25">
      <c r="A10" s="22"/>
      <c r="B10" s="23" t="s">
        <v>10</v>
      </c>
      <c r="C10" s="67" t="s">
        <v>11</v>
      </c>
      <c r="D10" s="68"/>
      <c r="E10" s="68"/>
      <c r="F10" s="68"/>
      <c r="G10" s="69"/>
      <c r="H10" s="11"/>
      <c r="I10" s="11"/>
      <c r="J10" s="11"/>
      <c r="K10" s="13"/>
      <c r="L10" s="22"/>
      <c r="M10" s="33"/>
      <c r="N10" s="81"/>
      <c r="O10" s="82"/>
      <c r="P10" s="81"/>
      <c r="Q10" s="82"/>
    </row>
    <row r="11" spans="1:17" ht="15.75" thickBot="1" x14ac:dyDescent="0.3">
      <c r="A11" s="24"/>
      <c r="B11" s="25" t="s">
        <v>12</v>
      </c>
      <c r="C11" s="70" t="s">
        <v>13</v>
      </c>
      <c r="D11" s="71"/>
      <c r="E11" s="71"/>
      <c r="F11" s="71"/>
      <c r="G11" s="72"/>
      <c r="H11" s="14"/>
      <c r="I11" s="14"/>
      <c r="J11" s="14"/>
      <c r="K11" s="15"/>
      <c r="L11" s="34"/>
      <c r="M11" s="35"/>
      <c r="N11" s="83"/>
      <c r="O11" s="84"/>
      <c r="P11" s="83"/>
      <c r="Q11" s="84"/>
    </row>
    <row r="12" spans="1:17" ht="130.9" customHeight="1" x14ac:dyDescent="0.25">
      <c r="A12" s="20" t="s">
        <v>14</v>
      </c>
      <c r="B12" s="21" t="s">
        <v>8</v>
      </c>
      <c r="C12" s="73" t="s">
        <v>58</v>
      </c>
      <c r="D12" s="74"/>
      <c r="E12" s="74"/>
      <c r="F12" s="74"/>
      <c r="G12" s="75"/>
      <c r="H12" s="16"/>
      <c r="I12" s="17"/>
      <c r="J12" s="17"/>
      <c r="K12" s="18"/>
      <c r="L12" s="36">
        <v>1</v>
      </c>
      <c r="M12" s="37" t="s">
        <v>9</v>
      </c>
      <c r="N12" s="79"/>
      <c r="O12" s="80"/>
      <c r="P12" s="79"/>
      <c r="Q12" s="80"/>
    </row>
    <row r="13" spans="1:17" ht="144" customHeight="1" x14ac:dyDescent="0.25">
      <c r="A13" s="20"/>
      <c r="B13" s="21"/>
      <c r="C13" s="76"/>
      <c r="D13" s="77"/>
      <c r="E13" s="77"/>
      <c r="F13" s="77"/>
      <c r="G13" s="78"/>
      <c r="H13" s="85"/>
      <c r="I13" s="86"/>
      <c r="J13" s="86"/>
      <c r="K13" s="87"/>
      <c r="L13" s="31"/>
      <c r="M13" s="32"/>
      <c r="N13" s="81"/>
      <c r="O13" s="82"/>
      <c r="P13" s="81"/>
      <c r="Q13" s="82"/>
    </row>
    <row r="14" spans="1:17" x14ac:dyDescent="0.25">
      <c r="A14" s="22"/>
      <c r="B14" s="23" t="s">
        <v>10</v>
      </c>
      <c r="C14" s="67" t="s">
        <v>15</v>
      </c>
      <c r="D14" s="68"/>
      <c r="E14" s="68"/>
      <c r="F14" s="68"/>
      <c r="G14" s="69"/>
      <c r="H14" s="11"/>
      <c r="I14" s="11"/>
      <c r="J14" s="11"/>
      <c r="K14" s="13"/>
      <c r="L14" s="22"/>
      <c r="M14" s="33"/>
      <c r="N14" s="81"/>
      <c r="O14" s="82"/>
      <c r="P14" s="81"/>
      <c r="Q14" s="82"/>
    </row>
    <row r="15" spans="1:17" ht="15.75" thickBot="1" x14ac:dyDescent="0.3">
      <c r="A15" s="24"/>
      <c r="B15" s="25" t="s">
        <v>12</v>
      </c>
      <c r="C15" s="70" t="s">
        <v>13</v>
      </c>
      <c r="D15" s="71"/>
      <c r="E15" s="71"/>
      <c r="F15" s="71"/>
      <c r="G15" s="72"/>
      <c r="H15" s="14"/>
      <c r="I15" s="14"/>
      <c r="J15" s="14"/>
      <c r="K15" s="15"/>
      <c r="L15" s="34"/>
      <c r="M15" s="35"/>
      <c r="N15" s="83"/>
      <c r="O15" s="84"/>
      <c r="P15" s="83"/>
      <c r="Q15" s="84"/>
    </row>
    <row r="16" spans="1:17" ht="18" x14ac:dyDescent="0.25">
      <c r="A16" s="20" t="s">
        <v>16</v>
      </c>
      <c r="B16" s="21" t="s">
        <v>8</v>
      </c>
      <c r="C16" s="73" t="s">
        <v>17</v>
      </c>
      <c r="D16" s="74"/>
      <c r="E16" s="74"/>
      <c r="F16" s="74"/>
      <c r="G16" s="75"/>
      <c r="H16" s="16"/>
      <c r="I16" s="17"/>
      <c r="J16" s="17"/>
      <c r="K16" s="18"/>
      <c r="L16" s="36">
        <v>1</v>
      </c>
      <c r="M16" s="37" t="s">
        <v>9</v>
      </c>
      <c r="N16" s="79"/>
      <c r="O16" s="80"/>
      <c r="P16" s="79"/>
      <c r="Q16" s="80"/>
    </row>
    <row r="17" spans="1:17" ht="151.9" customHeight="1" x14ac:dyDescent="0.25">
      <c r="A17" s="20"/>
      <c r="B17" s="21"/>
      <c r="C17" s="76"/>
      <c r="D17" s="77"/>
      <c r="E17" s="77"/>
      <c r="F17" s="77"/>
      <c r="G17" s="78"/>
      <c r="H17" s="85"/>
      <c r="I17" s="86"/>
      <c r="J17" s="86"/>
      <c r="K17" s="87"/>
      <c r="L17" s="31"/>
      <c r="M17" s="32"/>
      <c r="N17" s="81"/>
      <c r="O17" s="82"/>
      <c r="P17" s="81"/>
      <c r="Q17" s="82"/>
    </row>
    <row r="18" spans="1:17" x14ac:dyDescent="0.25">
      <c r="A18" s="22"/>
      <c r="B18" s="23" t="s">
        <v>10</v>
      </c>
      <c r="C18" s="67" t="s">
        <v>59</v>
      </c>
      <c r="D18" s="68"/>
      <c r="E18" s="68"/>
      <c r="F18" s="68"/>
      <c r="G18" s="69"/>
      <c r="H18" s="11"/>
      <c r="I18" s="11"/>
      <c r="J18" s="11"/>
      <c r="K18" s="13"/>
      <c r="L18" s="22"/>
      <c r="M18" s="33"/>
      <c r="N18" s="81"/>
      <c r="O18" s="82"/>
      <c r="P18" s="81"/>
      <c r="Q18" s="82"/>
    </row>
    <row r="19" spans="1:17" ht="15.75" thickBot="1" x14ac:dyDescent="0.3">
      <c r="A19" s="24"/>
      <c r="B19" s="25" t="s">
        <v>12</v>
      </c>
      <c r="C19" s="70" t="s">
        <v>13</v>
      </c>
      <c r="D19" s="71"/>
      <c r="E19" s="71"/>
      <c r="F19" s="71"/>
      <c r="G19" s="72"/>
      <c r="H19" s="14"/>
      <c r="I19" s="14"/>
      <c r="J19" s="14"/>
      <c r="K19" s="15"/>
      <c r="L19" s="34"/>
      <c r="M19" s="35"/>
      <c r="N19" s="83"/>
      <c r="O19" s="84"/>
      <c r="P19" s="83"/>
      <c r="Q19" s="84"/>
    </row>
    <row r="20" spans="1:17" ht="15.75" thickBot="1" x14ac:dyDescent="0.3">
      <c r="A20" s="26"/>
      <c r="B20" s="27"/>
      <c r="C20" s="43"/>
      <c r="D20" s="43"/>
      <c r="E20" s="43"/>
      <c r="F20" s="43"/>
      <c r="G20" s="43"/>
      <c r="H20" s="19"/>
      <c r="I20" s="19"/>
      <c r="J20" s="19"/>
      <c r="K20" s="19"/>
      <c r="L20" s="38"/>
      <c r="M20" s="39"/>
      <c r="N20" s="103" t="s">
        <v>18</v>
      </c>
      <c r="O20" s="104"/>
      <c r="P20" s="105"/>
      <c r="Q20" s="106"/>
    </row>
    <row r="21" spans="1:17" x14ac:dyDescent="0.25">
      <c r="A21" s="107" t="s">
        <v>19</v>
      </c>
      <c r="B21" s="108"/>
      <c r="C21" s="111" t="s">
        <v>20</v>
      </c>
      <c r="D21" s="112"/>
      <c r="E21" s="112"/>
      <c r="F21" s="112"/>
      <c r="G21" s="113"/>
      <c r="H21" s="117" t="s">
        <v>21</v>
      </c>
      <c r="I21" s="118"/>
      <c r="J21" s="118"/>
      <c r="K21" s="119"/>
      <c r="L21" s="111" t="s">
        <v>22</v>
      </c>
      <c r="M21" s="113"/>
      <c r="N21" s="117" t="s">
        <v>23</v>
      </c>
      <c r="O21" s="119"/>
      <c r="P21" s="117" t="s">
        <v>24</v>
      </c>
      <c r="Q21" s="119"/>
    </row>
    <row r="22" spans="1:17" ht="15.75" thickBot="1" x14ac:dyDescent="0.3">
      <c r="A22" s="109"/>
      <c r="B22" s="110"/>
      <c r="C22" s="114"/>
      <c r="D22" s="115"/>
      <c r="E22" s="115"/>
      <c r="F22" s="115"/>
      <c r="G22" s="116"/>
      <c r="H22" s="120"/>
      <c r="I22" s="121"/>
      <c r="J22" s="121"/>
      <c r="K22" s="122"/>
      <c r="L22" s="114"/>
      <c r="M22" s="116"/>
      <c r="N22" s="123"/>
      <c r="O22" s="124"/>
      <c r="P22" s="120"/>
      <c r="Q22" s="122"/>
    </row>
    <row r="23" spans="1:17" ht="14.45" customHeight="1" x14ac:dyDescent="0.25">
      <c r="A23" s="147" t="s">
        <v>25</v>
      </c>
      <c r="B23" s="148"/>
      <c r="C23" s="125" t="s">
        <v>26</v>
      </c>
      <c r="D23" s="126"/>
      <c r="E23" s="126"/>
      <c r="F23" s="126"/>
      <c r="G23" s="127"/>
      <c r="H23" s="131"/>
      <c r="I23" s="132"/>
      <c r="J23" s="132"/>
      <c r="K23" s="133"/>
      <c r="L23" s="137">
        <v>0</v>
      </c>
      <c r="M23" s="138"/>
      <c r="N23" s="141">
        <v>0</v>
      </c>
      <c r="O23" s="142"/>
      <c r="P23" s="141">
        <v>0</v>
      </c>
      <c r="Q23" s="142"/>
    </row>
    <row r="24" spans="1:17" ht="15" customHeight="1" thickBot="1" x14ac:dyDescent="0.3">
      <c r="A24" s="149"/>
      <c r="B24" s="150"/>
      <c r="C24" s="128"/>
      <c r="D24" s="129"/>
      <c r="E24" s="129"/>
      <c r="F24" s="129"/>
      <c r="G24" s="130"/>
      <c r="H24" s="134"/>
      <c r="I24" s="135"/>
      <c r="J24" s="135"/>
      <c r="K24" s="136"/>
      <c r="L24" s="139"/>
      <c r="M24" s="140"/>
      <c r="N24" s="143"/>
      <c r="O24" s="144"/>
      <c r="P24" s="145"/>
      <c r="Q24" s="146"/>
    </row>
    <row r="25" spans="1:17" ht="14.45" customHeight="1" x14ac:dyDescent="0.25">
      <c r="A25" s="149"/>
      <c r="B25" s="150"/>
      <c r="C25" s="125" t="s">
        <v>27</v>
      </c>
      <c r="D25" s="126"/>
      <c r="E25" s="126"/>
      <c r="F25" s="126"/>
      <c r="G25" s="127"/>
      <c r="H25" s="131"/>
      <c r="I25" s="132"/>
      <c r="J25" s="132"/>
      <c r="K25" s="133"/>
      <c r="L25" s="137">
        <v>0</v>
      </c>
      <c r="M25" s="138"/>
      <c r="N25" s="141">
        <v>0</v>
      </c>
      <c r="O25" s="142"/>
      <c r="P25" s="141">
        <v>0</v>
      </c>
      <c r="Q25" s="142"/>
    </row>
    <row r="26" spans="1:17" ht="15" customHeight="1" thickBot="1" x14ac:dyDescent="0.3">
      <c r="A26" s="151"/>
      <c r="B26" s="152"/>
      <c r="C26" s="128"/>
      <c r="D26" s="129"/>
      <c r="E26" s="129"/>
      <c r="F26" s="129"/>
      <c r="G26" s="130"/>
      <c r="H26" s="134"/>
      <c r="I26" s="135"/>
      <c r="J26" s="135"/>
      <c r="K26" s="136"/>
      <c r="L26" s="139"/>
      <c r="M26" s="140"/>
      <c r="N26" s="143"/>
      <c r="O26" s="144"/>
      <c r="P26" s="145"/>
      <c r="Q26" s="146"/>
    </row>
    <row r="27" spans="1:17" ht="14.45" customHeight="1" x14ac:dyDescent="0.25">
      <c r="A27" s="111" t="s">
        <v>28</v>
      </c>
      <c r="B27" s="113"/>
      <c r="C27" s="125" t="s">
        <v>26</v>
      </c>
      <c r="D27" s="126"/>
      <c r="E27" s="126"/>
      <c r="F27" s="126"/>
      <c r="G27" s="127"/>
      <c r="H27" s="131"/>
      <c r="I27" s="132"/>
      <c r="J27" s="132"/>
      <c r="K27" s="133"/>
      <c r="L27" s="137">
        <v>1</v>
      </c>
      <c r="M27" s="138"/>
      <c r="N27" s="141">
        <v>0</v>
      </c>
      <c r="O27" s="142"/>
      <c r="P27" s="141">
        <v>0</v>
      </c>
      <c r="Q27" s="142"/>
    </row>
    <row r="28" spans="1:17" ht="15" customHeight="1" thickBot="1" x14ac:dyDescent="0.3">
      <c r="A28" s="114"/>
      <c r="B28" s="116"/>
      <c r="C28" s="128"/>
      <c r="D28" s="129"/>
      <c r="E28" s="129"/>
      <c r="F28" s="129"/>
      <c r="G28" s="130"/>
      <c r="H28" s="134"/>
      <c r="I28" s="135"/>
      <c r="J28" s="135"/>
      <c r="K28" s="136"/>
      <c r="L28" s="139"/>
      <c r="M28" s="140"/>
      <c r="N28" s="143"/>
      <c r="O28" s="144"/>
      <c r="P28" s="145"/>
      <c r="Q28" s="146"/>
    </row>
    <row r="29" spans="1:17" ht="14.45" customHeight="1" x14ac:dyDescent="0.25">
      <c r="A29" s="111" t="s">
        <v>29</v>
      </c>
      <c r="B29" s="113"/>
      <c r="C29" s="125" t="s">
        <v>27</v>
      </c>
      <c r="D29" s="126"/>
      <c r="E29" s="126"/>
      <c r="F29" s="126"/>
      <c r="G29" s="127"/>
      <c r="H29" s="131"/>
      <c r="I29" s="132"/>
      <c r="J29" s="132"/>
      <c r="K29" s="133"/>
      <c r="L29" s="137">
        <v>1</v>
      </c>
      <c r="M29" s="138"/>
      <c r="N29" s="141">
        <v>0</v>
      </c>
      <c r="O29" s="142"/>
      <c r="P29" s="141">
        <v>0</v>
      </c>
      <c r="Q29" s="142"/>
    </row>
    <row r="30" spans="1:17" ht="15" customHeight="1" thickBot="1" x14ac:dyDescent="0.3">
      <c r="A30" s="114"/>
      <c r="B30" s="116"/>
      <c r="C30" s="128"/>
      <c r="D30" s="129"/>
      <c r="E30" s="129"/>
      <c r="F30" s="129"/>
      <c r="G30" s="130"/>
      <c r="H30" s="134"/>
      <c r="I30" s="135"/>
      <c r="J30" s="135"/>
      <c r="K30" s="136"/>
      <c r="L30" s="139"/>
      <c r="M30" s="140"/>
      <c r="N30" s="143"/>
      <c r="O30" s="144"/>
      <c r="P30" s="145"/>
      <c r="Q30" s="146"/>
    </row>
    <row r="31" spans="1:17" ht="14.45" customHeight="1" x14ac:dyDescent="0.25">
      <c r="A31" s="111" t="s">
        <v>30</v>
      </c>
      <c r="B31" s="113"/>
      <c r="C31" s="125" t="s">
        <v>31</v>
      </c>
      <c r="D31" s="126"/>
      <c r="E31" s="126"/>
      <c r="F31" s="126"/>
      <c r="G31" s="127"/>
      <c r="H31" s="131"/>
      <c r="I31" s="132"/>
      <c r="J31" s="132"/>
      <c r="K31" s="133"/>
      <c r="L31" s="137">
        <v>1</v>
      </c>
      <c r="M31" s="138"/>
      <c r="N31" s="141">
        <v>0</v>
      </c>
      <c r="O31" s="142"/>
      <c r="P31" s="141">
        <v>0</v>
      </c>
      <c r="Q31" s="142"/>
    </row>
    <row r="32" spans="1:17" ht="15" customHeight="1" thickBot="1" x14ac:dyDescent="0.3">
      <c r="A32" s="114"/>
      <c r="B32" s="116"/>
      <c r="C32" s="128"/>
      <c r="D32" s="129"/>
      <c r="E32" s="129"/>
      <c r="F32" s="129"/>
      <c r="G32" s="130"/>
      <c r="H32" s="134"/>
      <c r="I32" s="135"/>
      <c r="J32" s="135"/>
      <c r="K32" s="136"/>
      <c r="L32" s="139"/>
      <c r="M32" s="140"/>
      <c r="N32" s="143"/>
      <c r="O32" s="144"/>
      <c r="P32" s="145"/>
      <c r="Q32" s="146"/>
    </row>
    <row r="33" spans="1:17" ht="15.75" thickBot="1" x14ac:dyDescent="0.3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03" t="s">
        <v>18</v>
      </c>
      <c r="O33" s="104"/>
      <c r="P33" s="156">
        <v>0</v>
      </c>
      <c r="Q33" s="157"/>
    </row>
    <row r="34" spans="1:17" ht="15.75" thickBo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5"/>
      <c r="M34" s="6"/>
      <c r="N34" s="6"/>
      <c r="O34" s="7"/>
      <c r="P34" s="6"/>
      <c r="Q34" s="7"/>
    </row>
    <row r="35" spans="1:17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58" t="s">
        <v>32</v>
      </c>
      <c r="M35" s="159"/>
      <c r="N35" s="143">
        <v>0</v>
      </c>
      <c r="O35" s="162"/>
      <c r="P35" s="162"/>
      <c r="Q35" s="144"/>
    </row>
    <row r="36" spans="1:17" ht="15.75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0"/>
      <c r="M36" s="161"/>
      <c r="N36" s="145"/>
      <c r="O36" s="163"/>
      <c r="P36" s="163"/>
      <c r="Q36" s="146"/>
    </row>
    <row r="37" spans="1:17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3"/>
      <c r="L37" s="164" t="s">
        <v>33</v>
      </c>
      <c r="M37" s="165"/>
      <c r="N37" s="141">
        <f>N39-N35</f>
        <v>0</v>
      </c>
      <c r="O37" s="166"/>
      <c r="P37" s="166"/>
      <c r="Q37" s="142"/>
    </row>
    <row r="38" spans="1:17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3"/>
      <c r="L38" s="160"/>
      <c r="M38" s="161"/>
      <c r="N38" s="145"/>
      <c r="O38" s="163"/>
      <c r="P38" s="163"/>
      <c r="Q38" s="146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3"/>
      <c r="L39" s="117" t="s">
        <v>34</v>
      </c>
      <c r="M39" s="119"/>
      <c r="N39" s="141">
        <f>N35+(N35*0.25)</f>
        <v>0</v>
      </c>
      <c r="O39" s="166"/>
      <c r="P39" s="166"/>
      <c r="Q39" s="142"/>
    </row>
    <row r="40" spans="1:17" ht="15.75" thickBo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5"/>
      <c r="L40" s="120"/>
      <c r="M40" s="122"/>
      <c r="N40" s="145"/>
      <c r="O40" s="163"/>
      <c r="P40" s="163"/>
      <c r="Q40" s="146"/>
    </row>
    <row r="41" spans="1:17" ht="20.45" customHeight="1" x14ac:dyDescent="0.25">
      <c r="A41" s="188" t="s">
        <v>3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9"/>
    </row>
    <row r="42" spans="1:17" ht="21" customHeight="1" thickBot="1" x14ac:dyDescent="0.3">
      <c r="A42" s="190" t="s">
        <v>52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1"/>
    </row>
    <row r="43" spans="1:17" x14ac:dyDescent="0.25">
      <c r="A43" s="90" t="s">
        <v>5</v>
      </c>
      <c r="B43" s="91"/>
      <c r="C43" s="94" t="s">
        <v>35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</row>
    <row r="44" spans="1:17" ht="51" customHeight="1" thickBot="1" x14ac:dyDescent="0.3">
      <c r="A44" s="92"/>
      <c r="B44" s="93"/>
      <c r="C44" s="185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7"/>
    </row>
    <row r="45" spans="1:17" x14ac:dyDescent="0.25">
      <c r="A45" s="107" t="s">
        <v>36</v>
      </c>
      <c r="B45" s="108"/>
      <c r="C45" s="111" t="s">
        <v>20</v>
      </c>
      <c r="D45" s="112"/>
      <c r="E45" s="112"/>
      <c r="F45" s="112"/>
      <c r="G45" s="113"/>
      <c r="H45" s="117" t="s">
        <v>21</v>
      </c>
      <c r="I45" s="118"/>
      <c r="J45" s="118"/>
      <c r="K45" s="119"/>
      <c r="L45" s="111" t="s">
        <v>22</v>
      </c>
      <c r="M45" s="113"/>
      <c r="N45" s="117"/>
      <c r="O45" s="119"/>
      <c r="P45" s="117"/>
      <c r="Q45" s="119"/>
    </row>
    <row r="46" spans="1:17" ht="15.75" thickBot="1" x14ac:dyDescent="0.3">
      <c r="A46" s="109"/>
      <c r="B46" s="110"/>
      <c r="C46" s="114"/>
      <c r="D46" s="115"/>
      <c r="E46" s="115"/>
      <c r="F46" s="115"/>
      <c r="G46" s="116"/>
      <c r="H46" s="120"/>
      <c r="I46" s="121"/>
      <c r="J46" s="121"/>
      <c r="K46" s="122"/>
      <c r="L46" s="114"/>
      <c r="M46" s="116"/>
      <c r="N46" s="120"/>
      <c r="O46" s="122"/>
      <c r="P46" s="120"/>
      <c r="Q46" s="122"/>
    </row>
    <row r="47" spans="1:17" ht="18" x14ac:dyDescent="0.25">
      <c r="A47" s="20" t="s">
        <v>40</v>
      </c>
      <c r="B47" s="21" t="s">
        <v>8</v>
      </c>
      <c r="C47" s="167" t="s">
        <v>75</v>
      </c>
      <c r="D47" s="168"/>
      <c r="E47" s="168"/>
      <c r="F47" s="168"/>
      <c r="G47" s="169"/>
      <c r="H47" s="173"/>
      <c r="I47" s="174"/>
      <c r="J47" s="174"/>
      <c r="K47" s="175"/>
      <c r="L47" s="58">
        <v>3</v>
      </c>
      <c r="M47" s="37" t="s">
        <v>9</v>
      </c>
      <c r="N47" s="179"/>
      <c r="O47" s="180"/>
      <c r="P47" s="181"/>
      <c r="Q47" s="182"/>
    </row>
    <row r="48" spans="1:17" ht="18" x14ac:dyDescent="0.25">
      <c r="A48" s="20"/>
      <c r="B48" s="21"/>
      <c r="C48" s="170"/>
      <c r="D48" s="171"/>
      <c r="E48" s="171"/>
      <c r="F48" s="171"/>
      <c r="G48" s="172"/>
      <c r="H48" s="85"/>
      <c r="I48" s="86"/>
      <c r="J48" s="86"/>
      <c r="K48" s="87"/>
      <c r="L48" s="59"/>
      <c r="M48" s="32"/>
      <c r="N48" s="52"/>
      <c r="O48" s="11"/>
      <c r="P48" s="53"/>
      <c r="Q48" s="54"/>
    </row>
    <row r="49" spans="1:17" x14ac:dyDescent="0.25">
      <c r="A49" s="40"/>
      <c r="B49" s="21"/>
      <c r="C49" s="170"/>
      <c r="D49" s="171"/>
      <c r="E49" s="171"/>
      <c r="F49" s="171"/>
      <c r="G49" s="172"/>
      <c r="H49" s="85"/>
      <c r="I49" s="86"/>
      <c r="J49" s="86"/>
      <c r="K49" s="87"/>
      <c r="L49" s="60"/>
      <c r="M49" s="33"/>
      <c r="N49" s="11"/>
      <c r="O49" s="11"/>
      <c r="P49" s="53"/>
      <c r="Q49" s="54"/>
    </row>
    <row r="50" spans="1:17" x14ac:dyDescent="0.25">
      <c r="A50" s="40"/>
      <c r="B50" s="21"/>
      <c r="C50" s="170"/>
      <c r="D50" s="171"/>
      <c r="E50" s="171"/>
      <c r="F50" s="171"/>
      <c r="G50" s="172"/>
      <c r="H50" s="85"/>
      <c r="I50" s="86"/>
      <c r="J50" s="86"/>
      <c r="K50" s="87"/>
      <c r="L50" s="60"/>
      <c r="M50" s="33"/>
      <c r="N50" s="11"/>
      <c r="O50" s="11"/>
      <c r="P50" s="53"/>
      <c r="Q50" s="54"/>
    </row>
    <row r="51" spans="1:17" x14ac:dyDescent="0.25">
      <c r="A51" s="40"/>
      <c r="B51" s="21"/>
      <c r="C51" s="170"/>
      <c r="D51" s="171"/>
      <c r="E51" s="171"/>
      <c r="F51" s="171"/>
      <c r="G51" s="172"/>
      <c r="H51" s="85"/>
      <c r="I51" s="86"/>
      <c r="J51" s="86"/>
      <c r="K51" s="87"/>
      <c r="L51" s="60"/>
      <c r="M51" s="33"/>
      <c r="N51" s="11"/>
      <c r="O51" s="11"/>
      <c r="P51" s="53"/>
      <c r="Q51" s="54"/>
    </row>
    <row r="52" spans="1:17" x14ac:dyDescent="0.25">
      <c r="A52" s="183"/>
      <c r="B52" s="184"/>
      <c r="C52" s="170"/>
      <c r="D52" s="171"/>
      <c r="E52" s="171"/>
      <c r="F52" s="171"/>
      <c r="G52" s="172"/>
      <c r="H52" s="85"/>
      <c r="I52" s="86"/>
      <c r="J52" s="86"/>
      <c r="K52" s="87"/>
      <c r="L52" s="60"/>
      <c r="M52" s="33"/>
      <c r="N52" s="11"/>
      <c r="O52" s="11"/>
      <c r="P52" s="53"/>
      <c r="Q52" s="54"/>
    </row>
    <row r="53" spans="1:17" x14ac:dyDescent="0.25">
      <c r="A53" s="183"/>
      <c r="B53" s="184"/>
      <c r="C53" s="170"/>
      <c r="D53" s="171"/>
      <c r="E53" s="171"/>
      <c r="F53" s="171"/>
      <c r="G53" s="172"/>
      <c r="H53" s="85"/>
      <c r="I53" s="86"/>
      <c r="J53" s="86"/>
      <c r="K53" s="87"/>
      <c r="L53" s="60"/>
      <c r="M53" s="33"/>
      <c r="N53" s="11"/>
      <c r="O53" s="11"/>
      <c r="P53" s="53"/>
      <c r="Q53" s="54"/>
    </row>
    <row r="54" spans="1:17" x14ac:dyDescent="0.25">
      <c r="A54" s="40"/>
      <c r="B54" s="21"/>
      <c r="C54" s="170"/>
      <c r="D54" s="171"/>
      <c r="E54" s="171"/>
      <c r="F54" s="171"/>
      <c r="G54" s="172"/>
      <c r="H54" s="85"/>
      <c r="I54" s="86"/>
      <c r="J54" s="86"/>
      <c r="K54" s="87"/>
      <c r="L54" s="60"/>
      <c r="M54" s="33"/>
      <c r="N54" s="11"/>
      <c r="O54" s="11"/>
      <c r="P54" s="53"/>
      <c r="Q54" s="54"/>
    </row>
    <row r="55" spans="1:17" x14ac:dyDescent="0.25">
      <c r="A55" s="40"/>
      <c r="B55" s="41"/>
      <c r="C55" s="170"/>
      <c r="D55" s="171"/>
      <c r="E55" s="171"/>
      <c r="F55" s="171"/>
      <c r="G55" s="172"/>
      <c r="H55" s="85"/>
      <c r="I55" s="86"/>
      <c r="J55" s="86"/>
      <c r="K55" s="87"/>
      <c r="L55" s="60"/>
      <c r="M55" s="33"/>
      <c r="N55" s="11"/>
      <c r="O55" s="11"/>
      <c r="P55" s="53"/>
      <c r="Q55" s="54"/>
    </row>
    <row r="56" spans="1:17" x14ac:dyDescent="0.25">
      <c r="A56" s="40"/>
      <c r="B56" s="41"/>
      <c r="C56" s="170"/>
      <c r="D56" s="171"/>
      <c r="E56" s="171"/>
      <c r="F56" s="171"/>
      <c r="G56" s="172"/>
      <c r="H56" s="85"/>
      <c r="I56" s="86"/>
      <c r="J56" s="86"/>
      <c r="K56" s="87"/>
      <c r="L56" s="60"/>
      <c r="M56" s="33"/>
      <c r="N56" s="11"/>
      <c r="O56" s="11"/>
      <c r="P56" s="53"/>
      <c r="Q56" s="54"/>
    </row>
    <row r="57" spans="1:17" x14ac:dyDescent="0.25">
      <c r="A57" s="40"/>
      <c r="B57" s="21"/>
      <c r="C57" s="170"/>
      <c r="D57" s="171"/>
      <c r="E57" s="171"/>
      <c r="F57" s="171"/>
      <c r="G57" s="172"/>
      <c r="H57" s="85"/>
      <c r="I57" s="86"/>
      <c r="J57" s="86"/>
      <c r="K57" s="87"/>
      <c r="L57" s="60"/>
      <c r="M57" s="33"/>
      <c r="N57" s="11"/>
      <c r="O57" s="13"/>
      <c r="P57" s="55"/>
      <c r="Q57" s="54"/>
    </row>
    <row r="58" spans="1:17" x14ac:dyDescent="0.25">
      <c r="A58" s="22"/>
      <c r="B58" s="42"/>
      <c r="C58" s="170"/>
      <c r="D58" s="171"/>
      <c r="E58" s="171"/>
      <c r="F58" s="171"/>
      <c r="G58" s="172"/>
      <c r="H58" s="85"/>
      <c r="I58" s="86"/>
      <c r="J58" s="86"/>
      <c r="K58" s="87"/>
      <c r="L58" s="60"/>
      <c r="M58" s="33"/>
      <c r="N58" s="11"/>
      <c r="O58" s="13"/>
      <c r="P58" s="55"/>
      <c r="Q58" s="54"/>
    </row>
    <row r="59" spans="1:17" ht="129.6" customHeight="1" x14ac:dyDescent="0.25">
      <c r="A59" s="22"/>
      <c r="B59" s="42"/>
      <c r="C59" s="170"/>
      <c r="D59" s="171"/>
      <c r="E59" s="171"/>
      <c r="F59" s="171"/>
      <c r="G59" s="172"/>
      <c r="H59" s="85"/>
      <c r="I59" s="86"/>
      <c r="J59" s="86"/>
      <c r="K59" s="87"/>
      <c r="L59" s="60"/>
      <c r="M59" s="33"/>
      <c r="N59" s="11"/>
      <c r="O59" s="13"/>
      <c r="P59" s="55"/>
      <c r="Q59" s="54"/>
    </row>
    <row r="60" spans="1:17" x14ac:dyDescent="0.25">
      <c r="A60" s="22"/>
      <c r="B60" s="23" t="s">
        <v>10</v>
      </c>
      <c r="C60" s="67" t="s">
        <v>76</v>
      </c>
      <c r="D60" s="68"/>
      <c r="E60" s="68"/>
      <c r="F60" s="68"/>
      <c r="G60" s="69"/>
      <c r="H60" s="85"/>
      <c r="I60" s="86"/>
      <c r="J60" s="86"/>
      <c r="K60" s="87"/>
      <c r="L60" s="60"/>
      <c r="M60" s="33"/>
      <c r="N60" s="11"/>
      <c r="O60" s="13"/>
      <c r="P60" s="55"/>
      <c r="Q60" s="54"/>
    </row>
    <row r="61" spans="1:17" ht="15.75" thickBot="1" x14ac:dyDescent="0.3">
      <c r="A61" s="24"/>
      <c r="B61" s="25" t="s">
        <v>12</v>
      </c>
      <c r="C61" s="70" t="s">
        <v>13</v>
      </c>
      <c r="D61" s="71"/>
      <c r="E61" s="71"/>
      <c r="F61" s="71"/>
      <c r="G61" s="72"/>
      <c r="H61" s="176"/>
      <c r="I61" s="177"/>
      <c r="J61" s="177"/>
      <c r="K61" s="178"/>
      <c r="L61" s="61"/>
      <c r="M61" s="35"/>
      <c r="N61" s="14"/>
      <c r="O61" s="15"/>
      <c r="P61" s="56"/>
      <c r="Q61" s="57"/>
    </row>
    <row r="62" spans="1:17" ht="142.9" customHeight="1" x14ac:dyDescent="0.25">
      <c r="A62" s="20" t="s">
        <v>41</v>
      </c>
      <c r="B62" s="21" t="s">
        <v>8</v>
      </c>
      <c r="C62" s="167" t="s">
        <v>37</v>
      </c>
      <c r="D62" s="168"/>
      <c r="E62" s="168"/>
      <c r="F62" s="168"/>
      <c r="G62" s="169"/>
      <c r="H62" s="173"/>
      <c r="I62" s="174"/>
      <c r="J62" s="174"/>
      <c r="K62" s="175"/>
      <c r="L62" s="58">
        <v>2</v>
      </c>
      <c r="M62" s="37" t="s">
        <v>9</v>
      </c>
      <c r="N62" s="192"/>
      <c r="O62" s="193"/>
      <c r="P62" s="181"/>
      <c r="Q62" s="182"/>
    </row>
    <row r="63" spans="1:17" ht="18" x14ac:dyDescent="0.25">
      <c r="A63" s="20"/>
      <c r="B63" s="21"/>
      <c r="C63" s="170"/>
      <c r="D63" s="171"/>
      <c r="E63" s="171"/>
      <c r="F63" s="171"/>
      <c r="G63" s="172"/>
      <c r="H63" s="85"/>
      <c r="I63" s="86"/>
      <c r="J63" s="86"/>
      <c r="K63" s="87"/>
      <c r="L63" s="59"/>
      <c r="M63" s="32"/>
      <c r="N63" s="194"/>
      <c r="O63" s="195"/>
      <c r="P63" s="53"/>
      <c r="Q63" s="54"/>
    </row>
    <row r="64" spans="1:17" ht="37.9" customHeight="1" x14ac:dyDescent="0.25">
      <c r="A64" s="22"/>
      <c r="B64" s="23" t="s">
        <v>10</v>
      </c>
      <c r="C64" s="67" t="s">
        <v>60</v>
      </c>
      <c r="D64" s="68"/>
      <c r="E64" s="68"/>
      <c r="F64" s="68"/>
      <c r="G64" s="69"/>
      <c r="H64" s="85"/>
      <c r="I64" s="86"/>
      <c r="J64" s="86"/>
      <c r="K64" s="87"/>
      <c r="L64" s="60"/>
      <c r="M64" s="33"/>
      <c r="N64" s="11"/>
      <c r="O64" s="13"/>
      <c r="P64" s="55"/>
      <c r="Q64" s="54"/>
    </row>
    <row r="65" spans="1:17" ht="15.75" thickBot="1" x14ac:dyDescent="0.3">
      <c r="A65" s="24"/>
      <c r="B65" s="25" t="s">
        <v>12</v>
      </c>
      <c r="C65" s="70" t="s">
        <v>13</v>
      </c>
      <c r="D65" s="71"/>
      <c r="E65" s="71"/>
      <c r="F65" s="71"/>
      <c r="G65" s="72"/>
      <c r="H65" s="176"/>
      <c r="I65" s="177"/>
      <c r="J65" s="177"/>
      <c r="K65" s="178"/>
      <c r="L65" s="61"/>
      <c r="M65" s="35"/>
      <c r="N65" s="14"/>
      <c r="O65" s="15"/>
      <c r="P65" s="56"/>
      <c r="Q65" s="57"/>
    </row>
    <row r="66" spans="1:17" ht="79.150000000000006" customHeight="1" x14ac:dyDescent="0.25">
      <c r="A66" s="20" t="s">
        <v>42</v>
      </c>
      <c r="B66" s="21" t="s">
        <v>8</v>
      </c>
      <c r="C66" s="167" t="s">
        <v>38</v>
      </c>
      <c r="D66" s="168"/>
      <c r="E66" s="168"/>
      <c r="F66" s="168"/>
      <c r="G66" s="169"/>
      <c r="H66" s="173"/>
      <c r="I66" s="174"/>
      <c r="J66" s="174"/>
      <c r="K66" s="175"/>
      <c r="L66" s="58">
        <v>3</v>
      </c>
      <c r="M66" s="37" t="s">
        <v>9</v>
      </c>
      <c r="N66" s="192"/>
      <c r="O66" s="193"/>
      <c r="P66" s="181"/>
      <c r="Q66" s="182"/>
    </row>
    <row r="67" spans="1:17" ht="243.6" customHeight="1" x14ac:dyDescent="0.25">
      <c r="A67" s="20"/>
      <c r="B67" s="21"/>
      <c r="C67" s="170"/>
      <c r="D67" s="171"/>
      <c r="E67" s="171"/>
      <c r="F67" s="171"/>
      <c r="G67" s="172"/>
      <c r="H67" s="85"/>
      <c r="I67" s="86"/>
      <c r="J67" s="86"/>
      <c r="K67" s="87"/>
      <c r="L67" s="59"/>
      <c r="M67" s="32"/>
      <c r="N67" s="194"/>
      <c r="O67" s="195"/>
      <c r="P67" s="53"/>
      <c r="Q67" s="54"/>
    </row>
    <row r="68" spans="1:17" ht="25.15" customHeight="1" x14ac:dyDescent="0.25">
      <c r="A68" s="22"/>
      <c r="B68" s="23" t="s">
        <v>10</v>
      </c>
      <c r="C68" s="67" t="s">
        <v>39</v>
      </c>
      <c r="D68" s="68"/>
      <c r="E68" s="68"/>
      <c r="F68" s="68"/>
      <c r="G68" s="69"/>
      <c r="H68" s="85"/>
      <c r="I68" s="86"/>
      <c r="J68" s="86"/>
      <c r="K68" s="87"/>
      <c r="L68" s="60"/>
      <c r="M68" s="33"/>
      <c r="N68" s="11"/>
      <c r="O68" s="13"/>
      <c r="P68" s="55"/>
      <c r="Q68" s="54"/>
    </row>
    <row r="69" spans="1:17" ht="15.75" thickBot="1" x14ac:dyDescent="0.3">
      <c r="A69" s="24"/>
      <c r="B69" s="25" t="s">
        <v>12</v>
      </c>
      <c r="C69" s="70" t="s">
        <v>13</v>
      </c>
      <c r="D69" s="71"/>
      <c r="E69" s="71"/>
      <c r="F69" s="71"/>
      <c r="G69" s="72"/>
      <c r="H69" s="176"/>
      <c r="I69" s="177"/>
      <c r="J69" s="177"/>
      <c r="K69" s="178"/>
      <c r="L69" s="61"/>
      <c r="M69" s="35"/>
      <c r="N69" s="14"/>
      <c r="O69" s="15"/>
      <c r="P69" s="56"/>
      <c r="Q69" s="57"/>
    </row>
    <row r="70" spans="1:17" ht="18" x14ac:dyDescent="0.25">
      <c r="A70" s="20" t="s">
        <v>43</v>
      </c>
      <c r="B70" s="21" t="s">
        <v>8</v>
      </c>
      <c r="C70" s="167" t="s">
        <v>73</v>
      </c>
      <c r="D70" s="168"/>
      <c r="E70" s="168"/>
      <c r="F70" s="168"/>
      <c r="G70" s="169"/>
      <c r="H70" s="173"/>
      <c r="I70" s="174"/>
      <c r="J70" s="174"/>
      <c r="K70" s="175"/>
      <c r="L70" s="58">
        <v>2</v>
      </c>
      <c r="M70" s="37" t="s">
        <v>9</v>
      </c>
      <c r="N70" s="192"/>
      <c r="O70" s="193"/>
      <c r="P70" s="181"/>
      <c r="Q70" s="182"/>
    </row>
    <row r="71" spans="1:17" ht="307.14999999999998" customHeight="1" x14ac:dyDescent="0.25">
      <c r="A71" s="20"/>
      <c r="B71" s="21"/>
      <c r="C71" s="170"/>
      <c r="D71" s="171"/>
      <c r="E71" s="171"/>
      <c r="F71" s="171"/>
      <c r="G71" s="172"/>
      <c r="H71" s="85"/>
      <c r="I71" s="86"/>
      <c r="J71" s="86"/>
      <c r="K71" s="87"/>
      <c r="L71" s="59"/>
      <c r="M71" s="32"/>
      <c r="N71" s="194"/>
      <c r="O71" s="195"/>
      <c r="P71" s="53"/>
      <c r="Q71" s="54"/>
    </row>
    <row r="72" spans="1:17" ht="15.75" thickBot="1" x14ac:dyDescent="0.3">
      <c r="A72" s="22"/>
      <c r="B72" s="23" t="s">
        <v>10</v>
      </c>
      <c r="C72" s="67" t="s">
        <v>61</v>
      </c>
      <c r="D72" s="68"/>
      <c r="E72" s="68"/>
      <c r="F72" s="68"/>
      <c r="G72" s="69"/>
      <c r="H72" s="85"/>
      <c r="I72" s="86"/>
      <c r="J72" s="86"/>
      <c r="K72" s="87"/>
      <c r="L72" s="60"/>
      <c r="M72" s="33"/>
      <c r="N72" s="11"/>
      <c r="O72" s="13"/>
      <c r="P72" s="55"/>
      <c r="Q72" s="54"/>
    </row>
    <row r="73" spans="1:17" ht="15.75" thickBot="1" x14ac:dyDescent="0.3">
      <c r="A73" s="24"/>
      <c r="B73" s="25" t="s">
        <v>12</v>
      </c>
      <c r="C73" s="198" t="s">
        <v>13</v>
      </c>
      <c r="D73" s="199"/>
      <c r="E73" s="199"/>
      <c r="F73" s="199"/>
      <c r="G73" s="200"/>
      <c r="H73" s="176"/>
      <c r="I73" s="177"/>
      <c r="J73" s="177"/>
      <c r="K73" s="178"/>
      <c r="L73" s="61"/>
      <c r="M73" s="35"/>
      <c r="N73" s="14"/>
      <c r="O73" s="15"/>
      <c r="P73" s="56"/>
      <c r="Q73" s="57"/>
    </row>
    <row r="74" spans="1:17" ht="18" x14ac:dyDescent="0.25">
      <c r="A74" s="44" t="s">
        <v>44</v>
      </c>
      <c r="B74" s="45" t="s">
        <v>8</v>
      </c>
      <c r="C74" s="167" t="s">
        <v>72</v>
      </c>
      <c r="D74" s="168"/>
      <c r="E74" s="168"/>
      <c r="F74" s="168"/>
      <c r="G74" s="169"/>
      <c r="H74" s="173"/>
      <c r="I74" s="174"/>
      <c r="J74" s="174"/>
      <c r="K74" s="175"/>
      <c r="L74" s="58">
        <v>4</v>
      </c>
      <c r="M74" s="37" t="s">
        <v>9</v>
      </c>
      <c r="N74" s="181"/>
      <c r="O74" s="182"/>
      <c r="P74" s="181"/>
      <c r="Q74" s="182"/>
    </row>
    <row r="75" spans="1:17" ht="311.45" customHeight="1" x14ac:dyDescent="0.25">
      <c r="A75" s="20"/>
      <c r="B75" s="21"/>
      <c r="C75" s="170"/>
      <c r="D75" s="171"/>
      <c r="E75" s="171"/>
      <c r="F75" s="171"/>
      <c r="G75" s="172"/>
      <c r="H75" s="85"/>
      <c r="I75" s="86"/>
      <c r="J75" s="86"/>
      <c r="K75" s="87"/>
      <c r="L75" s="59"/>
      <c r="M75" s="32"/>
      <c r="N75" s="196"/>
      <c r="O75" s="197"/>
      <c r="P75" s="53"/>
      <c r="Q75" s="54"/>
    </row>
    <row r="76" spans="1:17" x14ac:dyDescent="0.25">
      <c r="A76" s="22"/>
      <c r="B76" s="23" t="s">
        <v>10</v>
      </c>
      <c r="C76" s="67" t="s">
        <v>62</v>
      </c>
      <c r="D76" s="68"/>
      <c r="E76" s="68"/>
      <c r="F76" s="68"/>
      <c r="G76" s="69"/>
      <c r="H76" s="85"/>
      <c r="I76" s="86"/>
      <c r="J76" s="86"/>
      <c r="K76" s="87"/>
      <c r="L76" s="60"/>
      <c r="M76" s="33"/>
      <c r="N76" s="11"/>
      <c r="O76" s="13"/>
      <c r="P76" s="55"/>
      <c r="Q76" s="54"/>
    </row>
    <row r="77" spans="1:17" ht="15.75" thickBot="1" x14ac:dyDescent="0.3">
      <c r="A77" s="24"/>
      <c r="B77" s="25" t="s">
        <v>12</v>
      </c>
      <c r="C77" s="70" t="s">
        <v>13</v>
      </c>
      <c r="D77" s="71"/>
      <c r="E77" s="71"/>
      <c r="F77" s="71"/>
      <c r="G77" s="72"/>
      <c r="H77" s="176"/>
      <c r="I77" s="177"/>
      <c r="J77" s="177"/>
      <c r="K77" s="178"/>
      <c r="L77" s="61"/>
      <c r="M77" s="35"/>
      <c r="N77" s="14"/>
      <c r="O77" s="15"/>
      <c r="P77" s="56"/>
      <c r="Q77" s="57"/>
    </row>
    <row r="78" spans="1:17" ht="18" x14ac:dyDescent="0.25">
      <c r="A78" s="44" t="s">
        <v>48</v>
      </c>
      <c r="B78" s="45" t="s">
        <v>8</v>
      </c>
      <c r="C78" s="167" t="s">
        <v>71</v>
      </c>
      <c r="D78" s="168"/>
      <c r="E78" s="168"/>
      <c r="F78" s="168"/>
      <c r="G78" s="169"/>
      <c r="H78" s="173"/>
      <c r="I78" s="174"/>
      <c r="J78" s="174"/>
      <c r="K78" s="175"/>
      <c r="L78" s="58">
        <v>5</v>
      </c>
      <c r="M78" s="37" t="s">
        <v>9</v>
      </c>
      <c r="N78" s="181"/>
      <c r="O78" s="182"/>
      <c r="P78" s="181"/>
      <c r="Q78" s="182"/>
    </row>
    <row r="79" spans="1:17" ht="313.89999999999998" customHeight="1" x14ac:dyDescent="0.25">
      <c r="A79" s="20"/>
      <c r="B79" s="21"/>
      <c r="C79" s="170"/>
      <c r="D79" s="171"/>
      <c r="E79" s="171"/>
      <c r="F79" s="171"/>
      <c r="G79" s="172"/>
      <c r="H79" s="85"/>
      <c r="I79" s="86"/>
      <c r="J79" s="86"/>
      <c r="K79" s="87"/>
      <c r="L79" s="59"/>
      <c r="M79" s="32"/>
      <c r="N79" s="196"/>
      <c r="O79" s="197"/>
      <c r="P79" s="53"/>
      <c r="Q79" s="54"/>
    </row>
    <row r="80" spans="1:17" x14ac:dyDescent="0.25">
      <c r="A80" s="22"/>
      <c r="B80" s="23" t="s">
        <v>10</v>
      </c>
      <c r="C80" s="67" t="s">
        <v>66</v>
      </c>
      <c r="D80" s="68"/>
      <c r="E80" s="68"/>
      <c r="F80" s="68"/>
      <c r="G80" s="69"/>
      <c r="H80" s="85"/>
      <c r="I80" s="86"/>
      <c r="J80" s="86"/>
      <c r="K80" s="87"/>
      <c r="L80" s="60"/>
      <c r="M80" s="33"/>
      <c r="N80" s="11"/>
      <c r="O80" s="13"/>
      <c r="P80" s="55"/>
      <c r="Q80" s="54"/>
    </row>
    <row r="81" spans="1:17" ht="15.75" thickBot="1" x14ac:dyDescent="0.3">
      <c r="A81" s="24"/>
      <c r="B81" s="25" t="s">
        <v>12</v>
      </c>
      <c r="C81" s="70" t="s">
        <v>13</v>
      </c>
      <c r="D81" s="71"/>
      <c r="E81" s="71"/>
      <c r="F81" s="71"/>
      <c r="G81" s="72"/>
      <c r="H81" s="176"/>
      <c r="I81" s="177"/>
      <c r="J81" s="177"/>
      <c r="K81" s="178"/>
      <c r="L81" s="61"/>
      <c r="M81" s="35"/>
      <c r="N81" s="14"/>
      <c r="O81" s="15"/>
      <c r="P81" s="56"/>
      <c r="Q81" s="57"/>
    </row>
    <row r="82" spans="1:17" ht="18" x14ac:dyDescent="0.25">
      <c r="A82" s="44" t="s">
        <v>49</v>
      </c>
      <c r="B82" s="45" t="s">
        <v>8</v>
      </c>
      <c r="C82" s="167" t="s">
        <v>70</v>
      </c>
      <c r="D82" s="168"/>
      <c r="E82" s="168"/>
      <c r="F82" s="168"/>
      <c r="G82" s="169"/>
      <c r="H82" s="173"/>
      <c r="I82" s="174"/>
      <c r="J82" s="174"/>
      <c r="K82" s="175"/>
      <c r="L82" s="58">
        <v>1</v>
      </c>
      <c r="M82" s="37" t="s">
        <v>9</v>
      </c>
      <c r="N82" s="181"/>
      <c r="O82" s="182"/>
      <c r="P82" s="181"/>
      <c r="Q82" s="182"/>
    </row>
    <row r="83" spans="1:17" ht="289.14999999999998" customHeight="1" x14ac:dyDescent="0.25">
      <c r="A83" s="20"/>
      <c r="B83" s="21"/>
      <c r="C83" s="170"/>
      <c r="D83" s="171"/>
      <c r="E83" s="171"/>
      <c r="F83" s="171"/>
      <c r="G83" s="172"/>
      <c r="H83" s="85"/>
      <c r="I83" s="86"/>
      <c r="J83" s="86"/>
      <c r="K83" s="87"/>
      <c r="L83" s="59"/>
      <c r="M83" s="32"/>
      <c r="N83" s="196"/>
      <c r="O83" s="197"/>
      <c r="P83" s="53"/>
      <c r="Q83" s="54"/>
    </row>
    <row r="84" spans="1:17" ht="24.6" customHeight="1" x14ac:dyDescent="0.25">
      <c r="A84" s="22"/>
      <c r="B84" s="23" t="s">
        <v>10</v>
      </c>
      <c r="C84" s="67" t="s">
        <v>63</v>
      </c>
      <c r="D84" s="68"/>
      <c r="E84" s="68"/>
      <c r="F84" s="68"/>
      <c r="G84" s="69"/>
      <c r="H84" s="85"/>
      <c r="I84" s="86"/>
      <c r="J84" s="86"/>
      <c r="K84" s="87"/>
      <c r="L84" s="60"/>
      <c r="M84" s="33"/>
      <c r="N84" s="11"/>
      <c r="O84" s="13"/>
      <c r="P84" s="55"/>
      <c r="Q84" s="54"/>
    </row>
    <row r="85" spans="1:17" ht="15.75" thickBot="1" x14ac:dyDescent="0.3">
      <c r="A85" s="24"/>
      <c r="B85" s="25" t="s">
        <v>12</v>
      </c>
      <c r="C85" s="70" t="s">
        <v>13</v>
      </c>
      <c r="D85" s="71"/>
      <c r="E85" s="71"/>
      <c r="F85" s="71"/>
      <c r="G85" s="72"/>
      <c r="H85" s="176"/>
      <c r="I85" s="177"/>
      <c r="J85" s="177"/>
      <c r="K85" s="178"/>
      <c r="L85" s="61"/>
      <c r="M85" s="35"/>
      <c r="N85" s="14"/>
      <c r="O85" s="15"/>
      <c r="P85" s="56"/>
      <c r="Q85" s="57"/>
    </row>
    <row r="86" spans="1:17" ht="18" x14ac:dyDescent="0.25">
      <c r="A86" s="44" t="s">
        <v>50</v>
      </c>
      <c r="B86" s="45" t="s">
        <v>8</v>
      </c>
      <c r="C86" s="167" t="s">
        <v>69</v>
      </c>
      <c r="D86" s="168"/>
      <c r="E86" s="168"/>
      <c r="F86" s="168"/>
      <c r="G86" s="169"/>
      <c r="H86" s="173"/>
      <c r="I86" s="174"/>
      <c r="J86" s="174"/>
      <c r="K86" s="175"/>
      <c r="L86" s="58">
        <v>1</v>
      </c>
      <c r="M86" s="37" t="s">
        <v>9</v>
      </c>
      <c r="N86" s="181"/>
      <c r="O86" s="182"/>
      <c r="P86" s="181"/>
      <c r="Q86" s="182"/>
    </row>
    <row r="87" spans="1:17" ht="302.45" customHeight="1" x14ac:dyDescent="0.25">
      <c r="A87" s="20"/>
      <c r="B87" s="21"/>
      <c r="C87" s="170"/>
      <c r="D87" s="171"/>
      <c r="E87" s="171"/>
      <c r="F87" s="171"/>
      <c r="G87" s="172"/>
      <c r="H87" s="85"/>
      <c r="I87" s="86"/>
      <c r="J87" s="86"/>
      <c r="K87" s="87"/>
      <c r="L87" s="59"/>
      <c r="M87" s="32"/>
      <c r="N87" s="196"/>
      <c r="O87" s="197"/>
      <c r="P87" s="53"/>
      <c r="Q87" s="54"/>
    </row>
    <row r="88" spans="1:17" x14ac:dyDescent="0.25">
      <c r="A88" s="22"/>
      <c r="B88" s="23" t="s">
        <v>10</v>
      </c>
      <c r="C88" s="67" t="s">
        <v>64</v>
      </c>
      <c r="D88" s="68"/>
      <c r="E88" s="68"/>
      <c r="F88" s="68"/>
      <c r="G88" s="69"/>
      <c r="H88" s="85"/>
      <c r="I88" s="86"/>
      <c r="J88" s="86"/>
      <c r="K88" s="87"/>
      <c r="L88" s="60"/>
      <c r="M88" s="33"/>
      <c r="N88" s="11"/>
      <c r="O88" s="13"/>
      <c r="P88" s="55"/>
      <c r="Q88" s="54"/>
    </row>
    <row r="89" spans="1:17" ht="15.75" thickBot="1" x14ac:dyDescent="0.3">
      <c r="A89" s="24"/>
      <c r="B89" s="25" t="s">
        <v>12</v>
      </c>
      <c r="C89" s="70" t="s">
        <v>13</v>
      </c>
      <c r="D89" s="71"/>
      <c r="E89" s="71"/>
      <c r="F89" s="71"/>
      <c r="G89" s="72"/>
      <c r="H89" s="176"/>
      <c r="I89" s="177"/>
      <c r="J89" s="177"/>
      <c r="K89" s="178"/>
      <c r="L89" s="61"/>
      <c r="M89" s="35"/>
      <c r="N89" s="14"/>
      <c r="O89" s="15"/>
      <c r="P89" s="56"/>
      <c r="Q89" s="57"/>
    </row>
    <row r="90" spans="1:17" ht="18" x14ac:dyDescent="0.25">
      <c r="A90" s="44" t="s">
        <v>56</v>
      </c>
      <c r="B90" s="45" t="s">
        <v>8</v>
      </c>
      <c r="C90" s="167" t="s">
        <v>68</v>
      </c>
      <c r="D90" s="168"/>
      <c r="E90" s="168"/>
      <c r="F90" s="168"/>
      <c r="G90" s="169"/>
      <c r="H90" s="173"/>
      <c r="I90" s="174"/>
      <c r="J90" s="174"/>
      <c r="K90" s="175"/>
      <c r="L90" s="58">
        <v>1</v>
      </c>
      <c r="M90" s="37" t="s">
        <v>9</v>
      </c>
      <c r="N90" s="181"/>
      <c r="O90" s="182"/>
      <c r="P90" s="181"/>
      <c r="Q90" s="182"/>
    </row>
    <row r="91" spans="1:17" ht="286.14999999999998" customHeight="1" x14ac:dyDescent="0.25">
      <c r="A91" s="20"/>
      <c r="B91" s="21"/>
      <c r="C91" s="170"/>
      <c r="D91" s="171"/>
      <c r="E91" s="171"/>
      <c r="F91" s="171"/>
      <c r="G91" s="172"/>
      <c r="H91" s="85"/>
      <c r="I91" s="86"/>
      <c r="J91" s="86"/>
      <c r="K91" s="87"/>
      <c r="L91" s="59"/>
      <c r="M91" s="32"/>
      <c r="N91" s="196"/>
      <c r="O91" s="197"/>
      <c r="P91" s="53"/>
      <c r="Q91" s="54"/>
    </row>
    <row r="92" spans="1:17" x14ac:dyDescent="0.25">
      <c r="A92" s="22"/>
      <c r="B92" s="23" t="s">
        <v>10</v>
      </c>
      <c r="C92" s="67" t="s">
        <v>65</v>
      </c>
      <c r="D92" s="68"/>
      <c r="E92" s="68"/>
      <c r="F92" s="68"/>
      <c r="G92" s="69"/>
      <c r="H92" s="85"/>
      <c r="I92" s="86"/>
      <c r="J92" s="86"/>
      <c r="K92" s="87"/>
      <c r="L92" s="60"/>
      <c r="M92" s="33"/>
      <c r="N92" s="11"/>
      <c r="O92" s="13"/>
      <c r="P92" s="55"/>
      <c r="Q92" s="54"/>
    </row>
    <row r="93" spans="1:17" ht="15.75" thickBot="1" x14ac:dyDescent="0.3">
      <c r="A93" s="24"/>
      <c r="B93" s="25" t="s">
        <v>12</v>
      </c>
      <c r="C93" s="70" t="s">
        <v>13</v>
      </c>
      <c r="D93" s="71"/>
      <c r="E93" s="71"/>
      <c r="F93" s="71"/>
      <c r="G93" s="72"/>
      <c r="H93" s="176"/>
      <c r="I93" s="177"/>
      <c r="J93" s="177"/>
      <c r="K93" s="178"/>
      <c r="L93" s="61"/>
      <c r="M93" s="35"/>
      <c r="N93" s="14"/>
      <c r="O93" s="15"/>
      <c r="P93" s="56"/>
      <c r="Q93" s="57"/>
    </row>
    <row r="94" spans="1:17" ht="34.9" customHeight="1" thickBot="1" x14ac:dyDescent="0.3">
      <c r="A94" s="107" t="s">
        <v>45</v>
      </c>
      <c r="B94" s="108"/>
      <c r="C94" s="111" t="s">
        <v>20</v>
      </c>
      <c r="D94" s="112"/>
      <c r="E94" s="112"/>
      <c r="F94" s="112"/>
      <c r="G94" s="113"/>
      <c r="H94" s="117" t="s">
        <v>21</v>
      </c>
      <c r="I94" s="118"/>
      <c r="J94" s="118"/>
      <c r="K94" s="119"/>
      <c r="L94" s="111" t="s">
        <v>22</v>
      </c>
      <c r="M94" s="113"/>
      <c r="N94" s="201" t="s">
        <v>23</v>
      </c>
      <c r="O94" s="202"/>
      <c r="P94" s="117" t="s">
        <v>24</v>
      </c>
      <c r="Q94" s="119"/>
    </row>
    <row r="95" spans="1:17" ht="15.75" hidden="1" thickBot="1" x14ac:dyDescent="0.3">
      <c r="A95" s="109"/>
      <c r="B95" s="110"/>
      <c r="C95" s="114"/>
      <c r="D95" s="115"/>
      <c r="E95" s="115"/>
      <c r="F95" s="115"/>
      <c r="G95" s="116"/>
      <c r="H95" s="120"/>
      <c r="I95" s="121"/>
      <c r="J95" s="121"/>
      <c r="K95" s="122"/>
      <c r="L95" s="114"/>
      <c r="M95" s="116"/>
      <c r="N95" s="203"/>
      <c r="O95" s="204"/>
      <c r="P95" s="120"/>
      <c r="Q95" s="122"/>
    </row>
    <row r="96" spans="1:17" x14ac:dyDescent="0.25">
      <c r="A96" s="46" t="s">
        <v>67</v>
      </c>
      <c r="B96" s="47"/>
      <c r="C96" s="125" t="s">
        <v>74</v>
      </c>
      <c r="D96" s="126"/>
      <c r="E96" s="126"/>
      <c r="F96" s="126"/>
      <c r="G96" s="127"/>
      <c r="H96" s="208"/>
      <c r="I96" s="174"/>
      <c r="J96" s="174"/>
      <c r="K96" s="175"/>
      <c r="L96" s="62">
        <v>12</v>
      </c>
      <c r="M96" s="63" t="s">
        <v>9</v>
      </c>
      <c r="N96" s="141">
        <v>0</v>
      </c>
      <c r="O96" s="142"/>
      <c r="P96" s="141">
        <f>N96*12</f>
        <v>0</v>
      </c>
      <c r="Q96" s="142"/>
    </row>
    <row r="97" spans="1:17" x14ac:dyDescent="0.25">
      <c r="A97" s="48"/>
      <c r="B97" s="49"/>
      <c r="C97" s="205"/>
      <c r="D97" s="206"/>
      <c r="E97" s="206"/>
      <c r="F97" s="206"/>
      <c r="G97" s="207"/>
      <c r="H97" s="85"/>
      <c r="I97" s="86"/>
      <c r="J97" s="86"/>
      <c r="K97" s="87"/>
      <c r="L97" s="64"/>
      <c r="M97" s="65"/>
      <c r="N97" s="143"/>
      <c r="O97" s="144"/>
      <c r="P97" s="143"/>
      <c r="Q97" s="144"/>
    </row>
    <row r="98" spans="1:17" ht="249" customHeight="1" thickBot="1" x14ac:dyDescent="0.3">
      <c r="A98" s="50"/>
      <c r="B98" s="51"/>
      <c r="C98" s="128"/>
      <c r="D98" s="129"/>
      <c r="E98" s="129"/>
      <c r="F98" s="129"/>
      <c r="G98" s="130"/>
      <c r="H98" s="176"/>
      <c r="I98" s="177"/>
      <c r="J98" s="177"/>
      <c r="K98" s="178"/>
      <c r="L98" s="66"/>
      <c r="M98" s="28"/>
      <c r="N98" s="145"/>
      <c r="O98" s="146"/>
      <c r="P98" s="145"/>
      <c r="Q98" s="146"/>
    </row>
    <row r="99" spans="1:17" ht="18.75" thickBot="1" x14ac:dyDescent="0.3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5"/>
      <c r="N99" s="103" t="s">
        <v>18</v>
      </c>
      <c r="O99" s="104"/>
      <c r="P99" s="209">
        <f>P96</f>
        <v>0</v>
      </c>
      <c r="Q99" s="210"/>
    </row>
    <row r="100" spans="1:17" x14ac:dyDescent="0.25">
      <c r="A100" s="107" t="s">
        <v>51</v>
      </c>
      <c r="B100" s="108"/>
      <c r="C100" s="111" t="s">
        <v>20</v>
      </c>
      <c r="D100" s="112"/>
      <c r="E100" s="112"/>
      <c r="F100" s="112"/>
      <c r="G100" s="113"/>
      <c r="H100" s="117" t="s">
        <v>21</v>
      </c>
      <c r="I100" s="118"/>
      <c r="J100" s="118"/>
      <c r="K100" s="119"/>
      <c r="L100" s="111" t="s">
        <v>22</v>
      </c>
      <c r="M100" s="113"/>
      <c r="N100" s="117" t="s">
        <v>23</v>
      </c>
      <c r="O100" s="119"/>
      <c r="P100" s="117" t="s">
        <v>24</v>
      </c>
      <c r="Q100" s="119"/>
    </row>
    <row r="101" spans="1:17" ht="15.75" thickBot="1" x14ac:dyDescent="0.3">
      <c r="A101" s="109"/>
      <c r="B101" s="110"/>
      <c r="C101" s="114"/>
      <c r="D101" s="115"/>
      <c r="E101" s="115"/>
      <c r="F101" s="115"/>
      <c r="G101" s="116"/>
      <c r="H101" s="120"/>
      <c r="I101" s="121"/>
      <c r="J101" s="121"/>
      <c r="K101" s="122"/>
      <c r="L101" s="114"/>
      <c r="M101" s="116"/>
      <c r="N101" s="123"/>
      <c r="O101" s="124"/>
      <c r="P101" s="120"/>
      <c r="Q101" s="122"/>
    </row>
    <row r="102" spans="1:17" x14ac:dyDescent="0.25">
      <c r="A102" s="111" t="s">
        <v>28</v>
      </c>
      <c r="B102" s="113"/>
      <c r="C102" s="125" t="s">
        <v>26</v>
      </c>
      <c r="D102" s="126"/>
      <c r="E102" s="126"/>
      <c r="F102" s="126"/>
      <c r="G102" s="127"/>
      <c r="H102" s="212"/>
      <c r="I102" s="213"/>
      <c r="J102" s="213"/>
      <c r="K102" s="214"/>
      <c r="L102" s="218">
        <v>600000</v>
      </c>
      <c r="M102" s="219"/>
      <c r="N102" s="222">
        <v>0</v>
      </c>
      <c r="O102" s="223"/>
      <c r="P102" s="222">
        <v>0</v>
      </c>
      <c r="Q102" s="223"/>
    </row>
    <row r="103" spans="1:17" ht="15.75" thickBot="1" x14ac:dyDescent="0.3">
      <c r="A103" s="114"/>
      <c r="B103" s="116"/>
      <c r="C103" s="128"/>
      <c r="D103" s="129"/>
      <c r="E103" s="129"/>
      <c r="F103" s="129"/>
      <c r="G103" s="130"/>
      <c r="H103" s="215"/>
      <c r="I103" s="216"/>
      <c r="J103" s="216"/>
      <c r="K103" s="217"/>
      <c r="L103" s="220"/>
      <c r="M103" s="221"/>
      <c r="N103" s="224"/>
      <c r="O103" s="225"/>
      <c r="P103" s="226"/>
      <c r="Q103" s="227"/>
    </row>
    <row r="104" spans="1:17" x14ac:dyDescent="0.25">
      <c r="A104" s="111" t="s">
        <v>29</v>
      </c>
      <c r="B104" s="113"/>
      <c r="C104" s="125" t="s">
        <v>27</v>
      </c>
      <c r="D104" s="126"/>
      <c r="E104" s="126"/>
      <c r="F104" s="126"/>
      <c r="G104" s="127"/>
      <c r="H104" s="212"/>
      <c r="I104" s="213"/>
      <c r="J104" s="213"/>
      <c r="K104" s="214"/>
      <c r="L104" s="218">
        <v>60000</v>
      </c>
      <c r="M104" s="219"/>
      <c r="N104" s="222">
        <v>0</v>
      </c>
      <c r="O104" s="223"/>
      <c r="P104" s="222">
        <v>0</v>
      </c>
      <c r="Q104" s="223"/>
    </row>
    <row r="105" spans="1:17" ht="15.75" thickBot="1" x14ac:dyDescent="0.3">
      <c r="A105" s="114"/>
      <c r="B105" s="116"/>
      <c r="C105" s="128"/>
      <c r="D105" s="129"/>
      <c r="E105" s="129"/>
      <c r="F105" s="129"/>
      <c r="G105" s="130"/>
      <c r="H105" s="215"/>
      <c r="I105" s="216"/>
      <c r="J105" s="216"/>
      <c r="K105" s="217"/>
      <c r="L105" s="220"/>
      <c r="M105" s="221"/>
      <c r="N105" s="224"/>
      <c r="O105" s="225"/>
      <c r="P105" s="226"/>
      <c r="Q105" s="227"/>
    </row>
    <row r="106" spans="1:17" x14ac:dyDescent="0.25">
      <c r="A106" s="111" t="s">
        <v>46</v>
      </c>
      <c r="B106" s="113"/>
      <c r="C106" s="125" t="s">
        <v>47</v>
      </c>
      <c r="D106" s="126"/>
      <c r="E106" s="126"/>
      <c r="F106" s="126"/>
      <c r="G106" s="127"/>
      <c r="H106" s="212"/>
      <c r="I106" s="213"/>
      <c r="J106" s="213"/>
      <c r="K106" s="214"/>
      <c r="L106" s="218">
        <v>60000</v>
      </c>
      <c r="M106" s="219"/>
      <c r="N106" s="222">
        <v>0</v>
      </c>
      <c r="O106" s="223"/>
      <c r="P106" s="222">
        <v>0</v>
      </c>
      <c r="Q106" s="223"/>
    </row>
    <row r="107" spans="1:17" ht="15.75" thickBot="1" x14ac:dyDescent="0.3">
      <c r="A107" s="114"/>
      <c r="B107" s="116"/>
      <c r="C107" s="128"/>
      <c r="D107" s="129"/>
      <c r="E107" s="129"/>
      <c r="F107" s="129"/>
      <c r="G107" s="130"/>
      <c r="H107" s="215"/>
      <c r="I107" s="216"/>
      <c r="J107" s="216"/>
      <c r="K107" s="217"/>
      <c r="L107" s="220"/>
      <c r="M107" s="221"/>
      <c r="N107" s="224"/>
      <c r="O107" s="225"/>
      <c r="P107" s="226"/>
      <c r="Q107" s="227"/>
    </row>
    <row r="108" spans="1:17" ht="18.75" thickBot="1" x14ac:dyDescent="0.3">
      <c r="A108" s="153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5"/>
      <c r="N108" s="103" t="s">
        <v>18</v>
      </c>
      <c r="O108" s="104"/>
      <c r="P108" s="209">
        <f>SUM(P102:Q107)</f>
        <v>0</v>
      </c>
      <c r="Q108" s="211"/>
    </row>
    <row r="109" spans="1:17" ht="15.75" thickBot="1" x14ac:dyDescent="0.3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8"/>
      <c r="M109" s="6"/>
      <c r="N109" s="6"/>
      <c r="O109" s="7"/>
      <c r="P109" s="6"/>
      <c r="Q109" s="7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0" t="s">
        <v>32</v>
      </c>
      <c r="M110" s="231"/>
      <c r="N110" s="236">
        <f>P108+P99</f>
        <v>0</v>
      </c>
      <c r="O110" s="237"/>
      <c r="P110" s="237"/>
      <c r="Q110" s="238"/>
    </row>
    <row r="111" spans="1:17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2"/>
      <c r="M111" s="233"/>
      <c r="N111" s="239"/>
      <c r="O111" s="240"/>
      <c r="P111" s="240"/>
      <c r="Q111" s="24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34" t="s">
        <v>33</v>
      </c>
      <c r="M112" s="235"/>
      <c r="N112" s="236">
        <f>N110*25%</f>
        <v>0</v>
      </c>
      <c r="O112" s="237"/>
      <c r="P112" s="237"/>
      <c r="Q112" s="238"/>
    </row>
    <row r="113" spans="1:17" ht="14.45" customHeight="1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32"/>
      <c r="M113" s="233"/>
      <c r="N113" s="239"/>
      <c r="O113" s="240"/>
      <c r="P113" s="240"/>
      <c r="Q113" s="241"/>
    </row>
    <row r="114" spans="1:17" ht="1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11" t="s">
        <v>34</v>
      </c>
      <c r="M114" s="113"/>
      <c r="N114" s="236">
        <f>SUM(N110:Q113)</f>
        <v>0</v>
      </c>
      <c r="O114" s="237"/>
      <c r="P114" s="237"/>
      <c r="Q114" s="238"/>
    </row>
    <row r="115" spans="1:17" ht="15.75" thickBo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114"/>
      <c r="M115" s="116"/>
      <c r="N115" s="239"/>
      <c r="O115" s="240"/>
      <c r="P115" s="240"/>
      <c r="Q115" s="241"/>
    </row>
    <row r="117" spans="1:17" x14ac:dyDescent="0.25">
      <c r="C117" s="228" t="s">
        <v>55</v>
      </c>
      <c r="D117" s="229"/>
      <c r="E117" s="229"/>
      <c r="F117" s="229"/>
      <c r="G117" s="229"/>
      <c r="H117" s="242">
        <f>N35+N110</f>
        <v>0</v>
      </c>
      <c r="I117" s="243"/>
      <c r="J117" s="243"/>
      <c r="K117" s="243"/>
    </row>
    <row r="118" spans="1:17" x14ac:dyDescent="0.25">
      <c r="C118" s="229"/>
      <c r="D118" s="229"/>
      <c r="E118" s="229"/>
      <c r="F118" s="229"/>
      <c r="G118" s="229"/>
      <c r="H118" s="243"/>
      <c r="I118" s="243"/>
      <c r="J118" s="243"/>
      <c r="K118" s="243"/>
    </row>
    <row r="119" spans="1:17" x14ac:dyDescent="0.25">
      <c r="C119" s="229" t="s">
        <v>53</v>
      </c>
      <c r="D119" s="229"/>
      <c r="E119" s="229"/>
      <c r="F119" s="229"/>
      <c r="G119" s="229"/>
      <c r="H119" s="242">
        <f>H121-H117</f>
        <v>0</v>
      </c>
      <c r="I119" s="243"/>
      <c r="J119" s="243"/>
      <c r="K119" s="243"/>
    </row>
    <row r="120" spans="1:17" x14ac:dyDescent="0.25">
      <c r="C120" s="229"/>
      <c r="D120" s="229"/>
      <c r="E120" s="229"/>
      <c r="F120" s="229"/>
      <c r="G120" s="229"/>
      <c r="H120" s="243"/>
      <c r="I120" s="243"/>
      <c r="J120" s="243"/>
      <c r="K120" s="243"/>
    </row>
    <row r="121" spans="1:17" x14ac:dyDescent="0.25">
      <c r="C121" s="229" t="s">
        <v>54</v>
      </c>
      <c r="D121" s="229"/>
      <c r="E121" s="229"/>
      <c r="F121" s="229"/>
      <c r="G121" s="229"/>
      <c r="H121" s="242">
        <f>H117+(H117*25%)</f>
        <v>0</v>
      </c>
      <c r="I121" s="243"/>
      <c r="J121" s="243"/>
      <c r="K121" s="243"/>
    </row>
    <row r="122" spans="1:17" x14ac:dyDescent="0.25">
      <c r="C122" s="229"/>
      <c r="D122" s="229"/>
      <c r="E122" s="229"/>
      <c r="F122" s="229"/>
      <c r="G122" s="229"/>
      <c r="H122" s="243"/>
      <c r="I122" s="243"/>
      <c r="J122" s="243"/>
      <c r="K122" s="243"/>
    </row>
  </sheetData>
  <sheetProtection algorithmName="SHA-512" hashValue="LD+aW+IgRNejNjmaBTcOlxvKKRQ2YWWOIziyTEavTmryNWx0zD3K8CiuLqbUZV9TqkVDWjciIZHqoRk252NKPA==" saltValue="a6DIC30ZU/BelJXUvnGCBw==" spinCount="100000" sheet="1" objects="1" scenarios="1"/>
  <mergeCells count="196">
    <mergeCell ref="C117:G118"/>
    <mergeCell ref="C119:G120"/>
    <mergeCell ref="C121:G122"/>
    <mergeCell ref="H117:K118"/>
    <mergeCell ref="H119:K120"/>
    <mergeCell ref="H121:K122"/>
    <mergeCell ref="L114:M115"/>
    <mergeCell ref="N114:Q115"/>
    <mergeCell ref="L110:M111"/>
    <mergeCell ref="N110:Q111"/>
    <mergeCell ref="L112:M113"/>
    <mergeCell ref="N112:Q113"/>
    <mergeCell ref="A104:B105"/>
    <mergeCell ref="C104:G105"/>
    <mergeCell ref="H104:K105"/>
    <mergeCell ref="L104:M105"/>
    <mergeCell ref="N104:O105"/>
    <mergeCell ref="P104:Q105"/>
    <mergeCell ref="A102:B103"/>
    <mergeCell ref="C102:G103"/>
    <mergeCell ref="H102:K103"/>
    <mergeCell ref="L102:M103"/>
    <mergeCell ref="N102:O103"/>
    <mergeCell ref="P102:Q103"/>
    <mergeCell ref="A108:M108"/>
    <mergeCell ref="N108:O108"/>
    <mergeCell ref="P108:Q108"/>
    <mergeCell ref="A106:B107"/>
    <mergeCell ref="C106:G107"/>
    <mergeCell ref="H106:K107"/>
    <mergeCell ref="L106:M107"/>
    <mergeCell ref="N106:O107"/>
    <mergeCell ref="P106:Q107"/>
    <mergeCell ref="A100:B101"/>
    <mergeCell ref="C100:G101"/>
    <mergeCell ref="H100:K101"/>
    <mergeCell ref="L100:M101"/>
    <mergeCell ref="N100:O101"/>
    <mergeCell ref="P100:Q101"/>
    <mergeCell ref="C96:G98"/>
    <mergeCell ref="H96:K98"/>
    <mergeCell ref="N96:O98"/>
    <mergeCell ref="P96:Q98"/>
    <mergeCell ref="A99:M99"/>
    <mergeCell ref="N99:O99"/>
    <mergeCell ref="P99:Q99"/>
    <mergeCell ref="A94:B95"/>
    <mergeCell ref="C94:G95"/>
    <mergeCell ref="H94:K95"/>
    <mergeCell ref="L94:M95"/>
    <mergeCell ref="N94:O95"/>
    <mergeCell ref="P94:Q95"/>
    <mergeCell ref="C86:G87"/>
    <mergeCell ref="H86:K89"/>
    <mergeCell ref="N86:O86"/>
    <mergeCell ref="P86:Q86"/>
    <mergeCell ref="N87:O87"/>
    <mergeCell ref="C88:G88"/>
    <mergeCell ref="C89:G89"/>
    <mergeCell ref="C90:G91"/>
    <mergeCell ref="H90:K93"/>
    <mergeCell ref="N90:O90"/>
    <mergeCell ref="P90:Q90"/>
    <mergeCell ref="N91:O91"/>
    <mergeCell ref="C92:G92"/>
    <mergeCell ref="C93:G93"/>
    <mergeCell ref="C82:G83"/>
    <mergeCell ref="H82:K85"/>
    <mergeCell ref="N82:O82"/>
    <mergeCell ref="P82:Q82"/>
    <mergeCell ref="N83:O83"/>
    <mergeCell ref="C84:G84"/>
    <mergeCell ref="C85:G85"/>
    <mergeCell ref="C78:G79"/>
    <mergeCell ref="H78:K81"/>
    <mergeCell ref="N78:O78"/>
    <mergeCell ref="P78:Q78"/>
    <mergeCell ref="N79:O79"/>
    <mergeCell ref="C80:G80"/>
    <mergeCell ref="C81:G81"/>
    <mergeCell ref="C74:G75"/>
    <mergeCell ref="H74:K77"/>
    <mergeCell ref="N74:O74"/>
    <mergeCell ref="P74:Q74"/>
    <mergeCell ref="N75:O75"/>
    <mergeCell ref="C76:G76"/>
    <mergeCell ref="C77:G77"/>
    <mergeCell ref="C70:G71"/>
    <mergeCell ref="H70:K73"/>
    <mergeCell ref="N70:O70"/>
    <mergeCell ref="P70:Q70"/>
    <mergeCell ref="N71:O71"/>
    <mergeCell ref="C72:G72"/>
    <mergeCell ref="C73:G73"/>
    <mergeCell ref="C66:G67"/>
    <mergeCell ref="H66:K69"/>
    <mergeCell ref="N66:O66"/>
    <mergeCell ref="P66:Q66"/>
    <mergeCell ref="N67:O67"/>
    <mergeCell ref="C68:G68"/>
    <mergeCell ref="C69:G69"/>
    <mergeCell ref="C62:G63"/>
    <mergeCell ref="H62:K65"/>
    <mergeCell ref="N62:O62"/>
    <mergeCell ref="P62:Q62"/>
    <mergeCell ref="N63:O63"/>
    <mergeCell ref="C64:G64"/>
    <mergeCell ref="C65:G65"/>
    <mergeCell ref="C47:G59"/>
    <mergeCell ref="H47:K61"/>
    <mergeCell ref="N47:O47"/>
    <mergeCell ref="P47:Q47"/>
    <mergeCell ref="A52:B52"/>
    <mergeCell ref="A53:B53"/>
    <mergeCell ref="C60:G60"/>
    <mergeCell ref="C61:G61"/>
    <mergeCell ref="L39:M40"/>
    <mergeCell ref="N39:Q40"/>
    <mergeCell ref="A43:B44"/>
    <mergeCell ref="C43:Q44"/>
    <mergeCell ref="A45:B46"/>
    <mergeCell ref="C45:G46"/>
    <mergeCell ref="H45:K46"/>
    <mergeCell ref="L45:M46"/>
    <mergeCell ref="N45:O46"/>
    <mergeCell ref="P45:Q46"/>
    <mergeCell ref="A41:Q41"/>
    <mergeCell ref="A42:Q42"/>
    <mergeCell ref="A33:M33"/>
    <mergeCell ref="N33:O33"/>
    <mergeCell ref="P33:Q33"/>
    <mergeCell ref="L35:M36"/>
    <mergeCell ref="N35:Q36"/>
    <mergeCell ref="L37:M38"/>
    <mergeCell ref="N37:Q38"/>
    <mergeCell ref="A31:B32"/>
    <mergeCell ref="C31:G32"/>
    <mergeCell ref="H31:K32"/>
    <mergeCell ref="L31:M32"/>
    <mergeCell ref="N31:O32"/>
    <mergeCell ref="P31:Q32"/>
    <mergeCell ref="A29:B30"/>
    <mergeCell ref="C29:G30"/>
    <mergeCell ref="H29:K30"/>
    <mergeCell ref="L29:M30"/>
    <mergeCell ref="N29:O30"/>
    <mergeCell ref="P29:Q30"/>
    <mergeCell ref="P25:Q26"/>
    <mergeCell ref="A27:B28"/>
    <mergeCell ref="C27:G28"/>
    <mergeCell ref="H27:K28"/>
    <mergeCell ref="L27:M28"/>
    <mergeCell ref="N27:O28"/>
    <mergeCell ref="P27:Q28"/>
    <mergeCell ref="A23:B26"/>
    <mergeCell ref="C23:G24"/>
    <mergeCell ref="H23:K24"/>
    <mergeCell ref="L23:M24"/>
    <mergeCell ref="N23:O24"/>
    <mergeCell ref="P23:Q24"/>
    <mergeCell ref="C25:G26"/>
    <mergeCell ref="H25:K26"/>
    <mergeCell ref="L25:M26"/>
    <mergeCell ref="N25:O26"/>
    <mergeCell ref="N20:O20"/>
    <mergeCell ref="P20:Q20"/>
    <mergeCell ref="A21:B22"/>
    <mergeCell ref="C21:G22"/>
    <mergeCell ref="H21:K22"/>
    <mergeCell ref="L21:M22"/>
    <mergeCell ref="N21:O22"/>
    <mergeCell ref="P21:Q22"/>
    <mergeCell ref="C16:G17"/>
    <mergeCell ref="N16:O19"/>
    <mergeCell ref="P16:Q19"/>
    <mergeCell ref="H17:K17"/>
    <mergeCell ref="C18:G18"/>
    <mergeCell ref="C19:G19"/>
    <mergeCell ref="C10:G10"/>
    <mergeCell ref="C11:G11"/>
    <mergeCell ref="C12:G13"/>
    <mergeCell ref="N12:O15"/>
    <mergeCell ref="P12:Q15"/>
    <mergeCell ref="H13:K13"/>
    <mergeCell ref="C14:G14"/>
    <mergeCell ref="C15:G15"/>
    <mergeCell ref="O2:Q2"/>
    <mergeCell ref="A3:Q3"/>
    <mergeCell ref="A4:Q4"/>
    <mergeCell ref="A6:B7"/>
    <mergeCell ref="C6:Q7"/>
    <mergeCell ref="C8:G9"/>
    <mergeCell ref="H8:K8"/>
    <mergeCell ref="N8:O11"/>
    <mergeCell ref="P8:Q11"/>
    <mergeCell ref="H9:K9"/>
  </mergeCells>
  <pageMargins left="0.7" right="0.7" top="0.75" bottom="0.75" header="0.3" footer="0.3"/>
  <pageSetup paperSize="9" scale="50" orientation="portrait" r:id="rId1"/>
  <rowBreaks count="3" manualBreakCount="3">
    <brk id="44" max="16" man="1"/>
    <brk id="73" max="16" man="1"/>
    <brk id="8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Kostanjevac</dc:creator>
  <cp:lastModifiedBy>bkolman</cp:lastModifiedBy>
  <cp:lastPrinted>2022-05-24T07:29:36Z</cp:lastPrinted>
  <dcterms:created xsi:type="dcterms:W3CDTF">2022-05-18T08:50:48Z</dcterms:created>
  <dcterms:modified xsi:type="dcterms:W3CDTF">2022-05-26T13:36:58Z</dcterms:modified>
</cp:coreProperties>
</file>