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ovak\Desktop\NABAVA\nabava 2021\"/>
    </mc:Choice>
  </mc:AlternateContent>
  <bookViews>
    <workbookView xWindow="0" yWindow="0" windowWidth="28800" windowHeight="12330"/>
  </bookViews>
  <sheets>
    <sheet name="troskovnik" sheetId="4" r:id="rId1"/>
  </sheets>
  <definedNames>
    <definedName name="_xlnm.Print_Titles" localSheetId="0">troskovnik!$2:$2</definedName>
    <definedName name="_xlnm.Print_Area" localSheetId="0">troskovnik!$A$1:$G$20</definedName>
  </definedNames>
  <calcPr calcId="162913"/>
</workbook>
</file>

<file path=xl/calcChain.xml><?xml version="1.0" encoding="utf-8"?>
<calcChain xmlns="http://schemas.openxmlformats.org/spreadsheetml/2006/main">
  <c r="G4" i="4" l="1"/>
  <c r="G5" i="4"/>
  <c r="G3" i="4"/>
  <c r="F7" i="4" l="1"/>
  <c r="F8" i="4" s="1"/>
  <c r="G6" i="4"/>
  <c r="F9" i="4" l="1"/>
</calcChain>
</file>

<file path=xl/sharedStrings.xml><?xml version="1.0" encoding="utf-8"?>
<sst xmlns="http://schemas.openxmlformats.org/spreadsheetml/2006/main" count="22" uniqueCount="22">
  <si>
    <t>Artikl i opis</t>
  </si>
  <si>
    <t>Jedinična cijena</t>
  </si>
  <si>
    <t>Količina</t>
  </si>
  <si>
    <t>Ukupno bez PDV-a</t>
  </si>
  <si>
    <t>UKUPNO BEZ PDV-A:</t>
  </si>
  <si>
    <t>PDV:</t>
  </si>
  <si>
    <t>1.</t>
  </si>
  <si>
    <t>2.</t>
  </si>
  <si>
    <t>3.</t>
  </si>
  <si>
    <t>Model proizvoda koji se nudi</t>
  </si>
  <si>
    <t>Ponuditelj:</t>
  </si>
  <si>
    <t>(potpis odgovorne osobe ponuditelja)</t>
  </si>
  <si>
    <t>U  _________________________, dana _______________ godine.</t>
  </si>
  <si>
    <t>______________________________________</t>
  </si>
  <si>
    <t>Ime proizvođača proizvoda koji se nudi</t>
  </si>
  <si>
    <t>TROŠKOVNIK LABORATORIJSKI NAMJEŠTAJ-ODJEL ZA SESTRINSTVO</t>
  </si>
  <si>
    <t>SVEUKUPNO S PDV-OM:</t>
  </si>
  <si>
    <t>SVEUČILIŠTE SJEVER, SC VARAŽDIN, Jurja Križanića 31b, 42 000 Varaždin</t>
  </si>
  <si>
    <t>SPIROMETAR SPIROLAB IV SA OKSIMETROM
Prijenosni spirometar s LCD zaslonom u boji veličine 7,00” na dodir i prilagodljivim formatom ispisa širine 112 mm termopisača te mogućnost povezivanja s računalom putem USB-a i Bluetootha. Uređaj treba imati memoriju za minimalno 10 000 spirometrijskih testova i 900 sati oksimetrijskog mjerenja bez kalibracije uređaja pri svakoj upotrebi. Uređaj treba imati automatsku interpretaciju testa sa krivuljama i tabličnim prikazom. Uređaj treba omogućiti mjerenje parametra respiratornih volumena i kapaciteta: FVC, FEV1, FEV1/FVC, FEV1/VC, PEF, FEF25, FEF50, FEF75, FEF25–75, FEF75–85, starost pluća, ekstrapolirani volumen, FET, vrijeme za PEF, FEV0.5, FEV0.5/FVC, FEV0.75, FEV0.75/FVC, FEV2, FEV2/FVC, FEV3, FEV3/FVC, FEV6, FEV1/ FEV6, FEV1/PEF, FEV1/FEV0.5, FIVC, FIV1, FIV1/FIVC, PIF, FIF25, FIF50, FIF75, FEF50/FIF50, VC, IVC, IC, ERV, IRV, Rf, VE, VT, tI, tE, VT/tI, tE/tTOT, MVV (izmjeren), MVV (izračunat) te parametre oksimetrije: mjerenje saturacije kisika u krvi (%SpO2), frekvenciju srca (Min, Max, prosječna vrijednost), trajanje testa, ukupni SpO2 događaj, T90% (SpO2 vrijeme ≤89%), T89% (SpO2 vrijeme ≤88%), T40 (trajanje bradikardije s frekvencijom pulsa &lt;40 otk/min), T120 (trajanje tahikardije s frekvencijom pulsa &gt;120 otk/min). Također, uređaj treba sadržavati i animacije za pedijatrijske korisnike. Uređaj treba sadržavati i turbinu, dršku za turbinu i usnike, 120 jednokratnih usnika, štipaljku za nos, strujni adapter, kabel za povezivanje s računalom, programski paket WinspiroPRO, jednu rolu termopapira i korisničke upute.
Svi dijelovi uređaja koji podliježu certifikaciji moraju imati potrebne certifikate, medicinske direktive i ISO certifikate.
TEŽINA: 1450 g
DIMENZIJE: 220 x 210 x 51 mm
Instalacija, puštanje u pogon, edukacija i dostava uključeni u cijenu.
Osigurana servisna podrška minimalno 5 godina.
Jamstvo minimalno 24 mjeseci.</t>
  </si>
  <si>
    <t>MIŠIĆNI BIOFEEDBACK Myomed 632X
Uređaj za mišićni biofeedback u fizioterapiji treba sadržavati EMG feedback, feedback pritisak, elektroterapiju i elektrodijagnostiku. Uređaj treba putem LCD zaslona omogućiti vizualnu i auditornu povratnu informaciju električne aktivnosti mišića odnosno ostvarene kontrakcije mišića u odnosu na zadane vrijednosti praga i kontrakcije mišića. Uređaj treba imati mogućnost komunikacije s računalom ili prijenosnim računalom. Treba imati 2 odvojena kanala EMG-feedbacka i 1 kanal pritisak-feedback, mogućnost elektrostimulacije sa EMG-feedbackom mišićnih skupina. Također, treba imati dva odvojena kanala za sinkroniziranu/nesinkroniziranu stimulaciju, dvo-kanalnu povratnu informaciju EMG-a sa grafičkim i vizualnim prikazom te jedno-kanalnu povratnu informaciju pritiska. Uređaj treba imati tri različita načina rada: kontinuirani; rad/odmor i predložak uz grafičku reprodukciju sa podesivom osjetljivosti i vremenskim intervalom, kontinuiranom reprodukcijom vrijednosti EMG-a i vrijednosti pritiska, kombiniranom primjenom EMG-feedbacka sa elektroterapijom i poseban program za analizu podataka EMG-a i vrijednosti pritiska. Uređaj treba omogućiti EMG-biofeedback i stimulaciju malih i velikih mišićnih skupina. Uređaj treba sadržavati EMG kabel, kabel za referentnu elektrodu, 8 kom adhezivnih elektroda za EMG i stimulaciju; 4 elektrode 6x8 cm; 4 navlake za elektrodu 6x8 cm; 8 kom Ø 2,2 cm-2 mm ženske elektrode; kabel za korisnika 2-jezgreni i muški utikači od 2 mm-crni sa obojenim klipsama;  traku 100x3 cm, traku 250x3 cm, analnu elektrodu sa fiksnim kabelom i 2mm ženskim kabelom, vaginalnu elektrodu sa 2 mm kabelom, senzor i spojni kabel za mjerenje analnog tlaka, senzor i spojni kabel za mjerenje vaginalnog tlaka te korisnički priručnik.
Svi dijelovi uređaja koji podliježu certifikaciji moraju imati potrebne certifikate, medicinske direktive i ISO certifikate.
TEŽINA 6200 g
DIMENZIJE 390x370x240 mm
Instalacija, puštanje u pogon, edukacija i dostava uključeni u cijenu.
Osigurana servisna podrška minimalno 5 godina.
Jamstvo minimalno 24 mjeseci.</t>
  </si>
  <si>
    <t>APARAT ZA KOMBINIRANU TERAPIJU - COMBIMED 4000
Aparat za kombiniranu terapiju mora se sastojati od elektroterapije (dijadinamske, interferentne, galvanske i dr. struje) ultrazvuka i lasera (LLLT laser). Uređaj treba imati interaktivni LCD grafički zaslon u boji 10.1”, osjetljiv na dodir za upravljanje sa prikazom i unosom parametara, 2 nezavisna kanala za elektroterapiju, 1 kanal za terapiju ultrazvukom i 1 kanal za terapiju laserom. Uređaj treba sadržavati minimalno 88 protokola za terapiju laserom (LLLT laser), 70 protokola za terapiju ultrazvukom, 126 protokola za elektroterapiju  i  96 protokola za kombiniranu terapiju uz mogućnost pohranjivanja terapijskih programa u internu memoriju: 200 za elektroterapiju, 200 za ultrazvuk, 200 za laser i 200 za kombiniranu terapiju. Također, treba sadržavati mogućnost pohranjivanja i pregled korisnikove povijesti na Smart Card, mogućnost pohranjivanja minimalno 4GB programa na USB memorijski stick te mogućnost nadogradnje software-a.Uređaj treba sadržavati višefrekventnu ultrazvučnu sondu 1/3 MHz 5cm2. Terapija laserom treba biti valne duljine 905 nm i frekvencije od 100 Hz  do 10 000 Hz sa  sondom za laser 100mW, 2 zaštitnih naočala od laserskog svjetla i 1 interlock ključ za zaštitu.  Za elektroterapiju uređaj treba sadržavati 4 elektrode 60 x 85mm, 4 spužvaste navlake za elektrode 60 x 85mm, 4 elektrode 50 x 50mm, 4 spužvaste navlake za elektrode 50 x 50mm, 2 elastične trake 1000 x 50 mm, 2 elastične trake 600 x 50 mm. Uređaj treba sadržavati kabel za napajanje, upute za rad s uređajem.Svi dijelovi uređaja koji podliježu certifikaciji moraju imati potrebne certifikate, medicinske direktive i ISO certifikate.
TEŽINA 7000 g
DIMENZIJE 610x370x230 mm 
Instalacija, puštanje u pogon, edukacija i dostava uključeni u cijenu.
Osigurana servisna podrška minimalno 5 godina.
Jamstvo minimalno 24 mjeseci.</t>
  </si>
  <si>
    <t xml:space="preserve">                                                                                                                                                 PRILOG II
TROŠKOVNIK OPREME ZA KABINET ZA POTREBE ODJELA ZA FIZIOTERAPIJU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</si>
</sst>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6" x14ac:knownFonts="1">
    <font>
      <sz val="9"/>
      <color theme="1"/>
      <name val="Arial"/>
      <family val="2"/>
      <charset val="238"/>
    </font>
    <font>
      <sz val="10"/>
      <name val="Helv"/>
    </font>
    <font>
      <b/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" fontId="5" fillId="0" borderId="1" xfId="0" applyNumberFormat="1" applyFont="1" applyBorder="1" applyAlignment="1">
      <alignment horizontal="center" vertical="top"/>
    </xf>
    <xf numFmtId="0" fontId="3" fillId="0" borderId="5" xfId="0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5" fillId="0" borderId="7" xfId="0" applyFont="1" applyBorder="1" applyAlignment="1">
      <alignment horizontal="right" vertical="top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3" fillId="2" borderId="5" xfId="0" applyFont="1" applyFill="1" applyBorder="1" applyAlignment="1">
      <alignment wrapText="1"/>
    </xf>
    <xf numFmtId="0" fontId="0" fillId="2" borderId="5" xfId="0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8" xfId="0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vertical="top"/>
    </xf>
    <xf numFmtId="164" fontId="5" fillId="2" borderId="5" xfId="0" applyNumberFormat="1" applyFont="1" applyFill="1" applyBorder="1" applyAlignment="1">
      <alignment vertical="top"/>
    </xf>
    <xf numFmtId="0" fontId="4" fillId="0" borderId="5" xfId="0" applyFont="1" applyBorder="1" applyAlignment="1" applyProtection="1">
      <alignment vertical="top"/>
      <protection locked="0"/>
    </xf>
    <xf numFmtId="164" fontId="4" fillId="0" borderId="5" xfId="0" applyNumberFormat="1" applyFont="1" applyBorder="1" applyAlignment="1" applyProtection="1">
      <alignment vertical="center"/>
      <protection locked="0"/>
    </xf>
    <xf numFmtId="164" fontId="5" fillId="0" borderId="5" xfId="0" applyNumberFormat="1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164" fontId="4" fillId="0" borderId="5" xfId="0" applyNumberFormat="1" applyFont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</cellXfs>
  <cellStyles count="2">
    <cellStyle name="Normalno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view="pageBreakPreview" zoomScaleNormal="100" zoomScaleSheetLayoutView="100" workbookViewId="0">
      <pane ySplit="2" topLeftCell="A3" activePane="bottomLeft" state="frozen"/>
      <selection pane="bottomLeft" sqref="A1:B1"/>
    </sheetView>
  </sheetViews>
  <sheetFormatPr defaultRowHeight="12" x14ac:dyDescent="0.2"/>
  <cols>
    <col min="1" max="1" width="7.5703125" style="2" customWidth="1"/>
    <col min="2" max="2" width="100.140625" style="2" customWidth="1"/>
    <col min="3" max="3" width="33.140625" style="2" customWidth="1"/>
    <col min="4" max="4" width="18.42578125" style="2" customWidth="1"/>
    <col min="5" max="5" width="7.85546875" style="4" customWidth="1"/>
    <col min="6" max="6" width="19.140625" style="2" customWidth="1"/>
    <col min="7" max="7" width="28" style="2" customWidth="1"/>
  </cols>
  <sheetData>
    <row r="1" spans="1:7" ht="31.5" customHeight="1" x14ac:dyDescent="0.2">
      <c r="A1" s="14" t="s">
        <v>17</v>
      </c>
      <c r="B1" s="15"/>
      <c r="C1" s="16" t="s">
        <v>21</v>
      </c>
      <c r="D1" s="17"/>
      <c r="E1" s="17"/>
      <c r="F1" s="17"/>
      <c r="G1" s="17"/>
    </row>
    <row r="2" spans="1:7" s="1" customFormat="1" ht="23.25" customHeight="1" x14ac:dyDescent="0.2">
      <c r="A2" s="5" t="s">
        <v>15</v>
      </c>
      <c r="B2" s="6" t="s">
        <v>0</v>
      </c>
      <c r="C2" s="6" t="s">
        <v>14</v>
      </c>
      <c r="D2" s="6" t="s">
        <v>9</v>
      </c>
      <c r="E2" s="7" t="s">
        <v>2</v>
      </c>
      <c r="F2" s="6" t="s">
        <v>1</v>
      </c>
      <c r="G2" s="6" t="s">
        <v>3</v>
      </c>
    </row>
    <row r="3" spans="1:7" s="2" customFormat="1" ht="363" customHeight="1" x14ac:dyDescent="0.2">
      <c r="A3" s="8" t="s">
        <v>6</v>
      </c>
      <c r="B3" s="12" t="s">
        <v>18</v>
      </c>
      <c r="C3" s="29"/>
      <c r="D3" s="29"/>
      <c r="E3" s="32">
        <v>1</v>
      </c>
      <c r="F3" s="30">
        <v>0</v>
      </c>
      <c r="G3" s="31">
        <f>E3*F3</f>
        <v>0</v>
      </c>
    </row>
    <row r="4" spans="1:7" s="2" customFormat="1" ht="409.5" x14ac:dyDescent="0.2">
      <c r="A4" s="9" t="s">
        <v>7</v>
      </c>
      <c r="B4" s="13" t="s">
        <v>19</v>
      </c>
      <c r="C4" s="29"/>
      <c r="D4" s="29"/>
      <c r="E4" s="32">
        <v>1</v>
      </c>
      <c r="F4" s="30">
        <v>0</v>
      </c>
      <c r="G4" s="31">
        <f>E4*F4</f>
        <v>0</v>
      </c>
    </row>
    <row r="5" spans="1:7" s="2" customFormat="1" ht="356.25" x14ac:dyDescent="0.2">
      <c r="A5" s="11" t="s">
        <v>8</v>
      </c>
      <c r="B5" s="10" t="s">
        <v>20</v>
      </c>
      <c r="C5" s="29"/>
      <c r="D5" s="29"/>
      <c r="E5" s="32">
        <v>1</v>
      </c>
      <c r="F5" s="30">
        <v>0</v>
      </c>
      <c r="G5" s="31">
        <f>E5*F5</f>
        <v>0</v>
      </c>
    </row>
    <row r="6" spans="1:7" s="2" customFormat="1" ht="14.25" x14ac:dyDescent="0.2">
      <c r="A6" s="8"/>
      <c r="B6" s="23"/>
      <c r="C6" s="24"/>
      <c r="D6" s="25"/>
      <c r="E6" s="26"/>
      <c r="F6" s="27"/>
      <c r="G6" s="28" t="str">
        <f t="shared" ref="G6" si="0">IF(F6=0,"",$E6*F6)</f>
        <v/>
      </c>
    </row>
    <row r="7" spans="1:7" s="2" customFormat="1" ht="18" customHeight="1" x14ac:dyDescent="0.2">
      <c r="A7" s="18" t="s">
        <v>4</v>
      </c>
      <c r="B7" s="19"/>
      <c r="C7" s="19"/>
      <c r="D7" s="19"/>
      <c r="E7" s="20"/>
      <c r="F7" s="33">
        <f>G3+G4+G5</f>
        <v>0</v>
      </c>
      <c r="G7" s="34"/>
    </row>
    <row r="8" spans="1:7" s="2" customFormat="1" ht="18" customHeight="1" x14ac:dyDescent="0.2">
      <c r="A8" s="21" t="s">
        <v>5</v>
      </c>
      <c r="B8" s="20"/>
      <c r="C8" s="20"/>
      <c r="D8" s="20"/>
      <c r="E8" s="20"/>
      <c r="F8" s="35">
        <f>F7*0.25</f>
        <v>0</v>
      </c>
      <c r="G8" s="34"/>
    </row>
    <row r="9" spans="1:7" s="2" customFormat="1" ht="18" customHeight="1" x14ac:dyDescent="0.2">
      <c r="A9" s="22" t="s">
        <v>16</v>
      </c>
      <c r="B9" s="20"/>
      <c r="C9" s="20"/>
      <c r="D9" s="20"/>
      <c r="E9" s="20"/>
      <c r="F9" s="33">
        <f>F7+F8</f>
        <v>0</v>
      </c>
      <c r="G9" s="35"/>
    </row>
    <row r="10" spans="1:7" s="2" customFormat="1" x14ac:dyDescent="0.2">
      <c r="E10" s="4"/>
    </row>
    <row r="11" spans="1:7" s="2" customFormat="1" x14ac:dyDescent="0.2">
      <c r="E11" s="4"/>
    </row>
    <row r="12" spans="1:7" s="2" customFormat="1" x14ac:dyDescent="0.2">
      <c r="E12" s="4"/>
      <c r="G12" s="3"/>
    </row>
    <row r="13" spans="1:7" s="2" customFormat="1" x14ac:dyDescent="0.2">
      <c r="A13" s="36"/>
      <c r="B13" s="36"/>
      <c r="C13" s="36"/>
      <c r="D13" s="36"/>
      <c r="E13" s="37" t="s">
        <v>10</v>
      </c>
      <c r="F13" s="36"/>
      <c r="G13" s="36"/>
    </row>
    <row r="14" spans="1:7" s="2" customFormat="1" x14ac:dyDescent="0.2">
      <c r="A14" s="36" t="s">
        <v>12</v>
      </c>
      <c r="B14" s="36"/>
      <c r="C14" s="36"/>
      <c r="D14" s="36"/>
      <c r="E14" s="37"/>
      <c r="F14" s="36"/>
      <c r="G14" s="36"/>
    </row>
    <row r="15" spans="1:7" s="2" customFormat="1" x14ac:dyDescent="0.2">
      <c r="A15" s="36"/>
      <c r="B15" s="36"/>
      <c r="C15" s="36"/>
      <c r="D15" s="36"/>
      <c r="E15" s="37"/>
      <c r="F15" s="36"/>
      <c r="G15" s="36"/>
    </row>
    <row r="16" spans="1:7" s="2" customFormat="1" x14ac:dyDescent="0.2">
      <c r="A16" s="36"/>
      <c r="B16" s="36"/>
      <c r="C16" s="36"/>
      <c r="D16" s="36"/>
      <c r="E16" s="37"/>
      <c r="F16" s="36"/>
      <c r="G16" s="36"/>
    </row>
    <row r="17" spans="1:7" s="2" customFormat="1" x14ac:dyDescent="0.2">
      <c r="A17" s="36"/>
      <c r="B17" s="36"/>
      <c r="C17" s="36"/>
      <c r="D17" s="36"/>
      <c r="E17" s="37"/>
      <c r="F17" s="36"/>
      <c r="G17" s="36"/>
    </row>
    <row r="18" spans="1:7" s="2" customFormat="1" x14ac:dyDescent="0.2">
      <c r="A18" s="36"/>
      <c r="B18" s="36"/>
      <c r="C18" s="36"/>
      <c r="D18" s="36"/>
      <c r="E18" s="37" t="s">
        <v>13</v>
      </c>
      <c r="F18" s="36"/>
      <c r="G18" s="36"/>
    </row>
    <row r="19" spans="1:7" s="2" customFormat="1" x14ac:dyDescent="0.2">
      <c r="A19" s="36"/>
      <c r="B19" s="36"/>
      <c r="C19" s="36"/>
      <c r="D19" s="36"/>
      <c r="E19" s="37" t="s">
        <v>11</v>
      </c>
      <c r="F19" s="36"/>
      <c r="G19" s="36"/>
    </row>
    <row r="20" spans="1:7" s="2" customFormat="1" x14ac:dyDescent="0.2">
      <c r="E20" s="4"/>
    </row>
    <row r="21" spans="1:7" s="2" customFormat="1" x14ac:dyDescent="0.2">
      <c r="E21" s="4"/>
    </row>
    <row r="22" spans="1:7" s="2" customFormat="1" x14ac:dyDescent="0.2">
      <c r="E22" s="4"/>
    </row>
    <row r="23" spans="1:7" s="2" customFormat="1" x14ac:dyDescent="0.2">
      <c r="E23" s="4"/>
    </row>
    <row r="24" spans="1:7" s="2" customFormat="1" x14ac:dyDescent="0.2">
      <c r="E24" s="4"/>
    </row>
    <row r="25" spans="1:7" s="2" customFormat="1" x14ac:dyDescent="0.2">
      <c r="E25" s="4"/>
    </row>
    <row r="26" spans="1:7" s="2" customFormat="1" x14ac:dyDescent="0.2">
      <c r="E26" s="4"/>
    </row>
    <row r="27" spans="1:7" s="2" customFormat="1" x14ac:dyDescent="0.2">
      <c r="E27" s="4"/>
    </row>
  </sheetData>
  <sheetProtection algorithmName="SHA-512" hashValue="3rs+i+VcGdEx6tZNR8CHSOX3wzzJxt11bF5Bz/RFwOzny8v06cqCR7m088Lu+gBTcNmBKs5KHKqcDuerHI8WxQ==" saltValue="P1IKChhoIFwecEeW/+v18Q==" spinCount="100000" sheet="1" objects="1" scenarios="1" formatCells="0" formatColumns="0" formatRows="0"/>
  <mergeCells count="8">
    <mergeCell ref="A1:B1"/>
    <mergeCell ref="C1:G1"/>
    <mergeCell ref="A7:E7"/>
    <mergeCell ref="A8:E8"/>
    <mergeCell ref="A9:E9"/>
    <mergeCell ref="F7:G7"/>
    <mergeCell ref="F8:G8"/>
    <mergeCell ref="F9:G9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Header>&amp;LSVEUČILIŠTE SJEVER, SC VARAŽDIN, 104. brigade 3, 42 000 Varaždin&amp;RTROŠKOVNIK ZA  NADMETANJE ZA NABAVU NAMJEŠTAJA I OPREME</oddHeader>
    <oddFooter>&amp;LBIOKEMIJA I MOLEKULARNA BIOLOGIJA&amp;R&amp;8Stranica &amp;P/&amp;N</oddFooter>
  </headerFooter>
  <ignoredErrors>
    <ignoredError sqref="F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troskovnik</vt:lpstr>
      <vt:lpstr>troskovnik!Ispis_naslova</vt:lpstr>
      <vt:lpstr>troskovnik!Podrucje_ispisa</vt:lpstr>
    </vt:vector>
  </TitlesOfParts>
  <Company>Sveucilise Sjever, SC Varazdin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Troskovnik</dc:title>
  <dc:creator>Edvin Pašić</dc:creator>
  <cp:lastModifiedBy>knovak</cp:lastModifiedBy>
  <cp:lastPrinted>2021-04-12T09:19:44Z</cp:lastPrinted>
  <dcterms:created xsi:type="dcterms:W3CDTF">2013-12-09T10:42:08Z</dcterms:created>
  <dcterms:modified xsi:type="dcterms:W3CDTF">2021-04-13T13:13:38Z</dcterms:modified>
</cp:coreProperties>
</file>