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47. OPREMANJE LABORATORIJA ODJELA ZA PREHRAMBENU TEHNOLOGIJU - Copy\"/>
    </mc:Choice>
  </mc:AlternateContent>
  <bookViews>
    <workbookView xWindow="0" yWindow="0" windowWidth="28770" windowHeight="12300"/>
  </bookViews>
  <sheets>
    <sheet name="Troškovnik" sheetId="5" r:id="rId1"/>
  </sheets>
  <definedNames>
    <definedName name="_xlnm.Print_Area" localSheetId="0">Troškovnik!$A$1:$H$65</definedName>
  </definedNames>
  <calcPr calcId="162913"/>
</workbook>
</file>

<file path=xl/calcChain.xml><?xml version="1.0" encoding="utf-8"?>
<calcChain xmlns="http://schemas.openxmlformats.org/spreadsheetml/2006/main">
  <c r="G13" i="5" l="1"/>
  <c r="G31" i="5"/>
  <c r="H30" i="5"/>
  <c r="H29" i="5"/>
  <c r="H25" i="5"/>
  <c r="H26" i="5"/>
  <c r="H16" i="5"/>
  <c r="H17" i="5"/>
  <c r="H18" i="5"/>
  <c r="H19" i="5"/>
  <c r="H20" i="5"/>
  <c r="H15" i="5"/>
  <c r="H12" i="5"/>
  <c r="H11" i="5"/>
  <c r="H8" i="5"/>
  <c r="G35" i="5" l="1"/>
  <c r="G21" i="5"/>
  <c r="G36" i="5" s="1"/>
  <c r="G27" i="5"/>
  <c r="G37" i="5" s="1"/>
  <c r="G38" i="5"/>
  <c r="H24" i="5"/>
  <c r="H23" i="5"/>
  <c r="H7" i="5"/>
  <c r="H6" i="5"/>
  <c r="G9" i="5" l="1"/>
  <c r="G34" i="5" s="1"/>
</calcChain>
</file>

<file path=xl/sharedStrings.xml><?xml version="1.0" encoding="utf-8"?>
<sst xmlns="http://schemas.openxmlformats.org/spreadsheetml/2006/main" count="86" uniqueCount="69">
  <si>
    <t>Artikl i opis</t>
  </si>
  <si>
    <t>Jedinična cijena</t>
  </si>
  <si>
    <t>Količina</t>
  </si>
  <si>
    <t>Ukupno bez PDV-a</t>
  </si>
  <si>
    <t>PDV:</t>
  </si>
  <si>
    <t>1.</t>
  </si>
  <si>
    <t>2.</t>
  </si>
  <si>
    <t>3.</t>
  </si>
  <si>
    <t>4.</t>
  </si>
  <si>
    <t>5.</t>
  </si>
  <si>
    <t>Model proizvoda koji se nudi</t>
  </si>
  <si>
    <t>6.</t>
  </si>
  <si>
    <t>7.</t>
  </si>
  <si>
    <t>8.</t>
  </si>
  <si>
    <t>Ponuditelj:</t>
  </si>
  <si>
    <t>(potpis odgovorne osobe ponuditelja)</t>
  </si>
  <si>
    <t>U  _________________________, dana _______________ godine.</t>
  </si>
  <si>
    <t>______________________________________</t>
  </si>
  <si>
    <t>Ime proizvođača proizvoda koji se nudi</t>
  </si>
  <si>
    <t xml:space="preserve"> </t>
  </si>
  <si>
    <t>9.</t>
  </si>
  <si>
    <t>10.</t>
  </si>
  <si>
    <t>11.</t>
  </si>
  <si>
    <t>12.</t>
  </si>
  <si>
    <t xml:space="preserve">                                                                                                                                          PRILOG II
TROŠKOVNIK OPREMANJE LABORATORIJA ODJELA ZA PREHRAMBENU TEHNOLOGIJU</t>
  </si>
  <si>
    <t>SVEUČILIŠTE SJEVER, SC KOPRIVNICA, Trg dr. Žarka Dolinara 1, 48 000 Koprivnica</t>
  </si>
  <si>
    <t>13.</t>
  </si>
  <si>
    <t>14.</t>
  </si>
  <si>
    <t>15.</t>
  </si>
  <si>
    <t>16.</t>
  </si>
  <si>
    <t>17.</t>
  </si>
  <si>
    <r>
      <rPr>
        <b/>
        <sz val="11"/>
        <rFont val="Arial"/>
        <family val="2"/>
        <charset val="238"/>
      </rPr>
      <t xml:space="preserve">UV/VIS Spektrofotometar
</t>
    </r>
    <r>
      <rPr>
        <sz val="11"/>
        <rFont val="Arial"/>
        <family val="2"/>
        <charset val="238"/>
      </rPr>
      <t>Raspon valnih duljina minimalno od 200 do 1000 nm
Širina pojasa (tzv. Bandwidth): 5 nm ili bolje
Točnost valnih duljina ±1.0 nm
Brzina skeniranja minimalno 1500 nm/min
Izvor svjetlosti: deuterijeva i halogena lampa uz automatsko prebacivanje
Zalutala svjetlost: 0.05% ili manje
Fotometrijska točnost ±0.005 Abs na 1.0 Abs
Nivo šuma: 0.0005 Abs RMS
Isporuka s barem 2 kvarcne kivete
Pohrana podataka na USB memoriji za lakši prijenos podataka na računalo
Instalacija i edukacija uključeni u cijenu
Osigurana servisna podrška
Jamstvo: minimalno 12 mjeseci</t>
    </r>
  </si>
  <si>
    <t xml:space="preserve">Mikroskop binokularni 
rotirajuća binokularna glava s inklinacijom 30° ili 45° i rotacijom 360°
Okular: WF10X/18mm 
osvjetljenje: 3W LED s mogućnošći kontrole intenziteta
objektivi:   SP 4X/0,10 (WD 17.9 mm), 10X/0,25 (WD 5.3 mm), 40X/0.65/S (WD 0.61 mm), 100X/1.25/S (WD 0.165 mm)
Kondenzator: fokusirajući 1,25 N.A. Abbe kondenzator 
Koaksijalno grubo i fino fokusiranje s podešavanjem napetosti
Isporučiti s zaštitom od prašine i imerzijskim uljem  
Instalacija i edukacija uključeni u cijenu
Osigurana servisna podrška
Jamstvo: Minimalno 12 mjeseci    </t>
  </si>
  <si>
    <r>
      <t xml:space="preserve">Kompaktni, univerzalni vortex
</t>
    </r>
    <r>
      <rPr>
        <sz val="11"/>
        <rFont val="Arial"/>
        <family val="2"/>
        <charset val="238"/>
      </rPr>
      <t>Raspon brzine: barem 500-2500 rpm, može i više
Orbitalna trešnja
Mogućnost rada s mikrotitarskim pločicama
Stabilnost rada na svim brzinama
Funkcija rada na dodir
Kontinuirani i impulsni rad
Mogućnost različitih dodataka za različite volumene tuba i mikrotitarske pločice
Instalacija i edukacija uključeni u cijenu
Osigurana servisna podrška
Jamstvo: minimalno 12 mjeseci</t>
    </r>
  </si>
  <si>
    <r>
      <t xml:space="preserve">Magnetska mješalica s grijanjem
</t>
    </r>
    <r>
      <rPr>
        <sz val="11"/>
        <rFont val="Arial"/>
        <family val="2"/>
        <charset val="238"/>
      </rPr>
      <t>Volumen miješanja: minimalno 15 L
Broj okretaja:  1500 rpm ili više
Temperaturni raspon minimalno do 300 °C
Instalacija i edukacija uključeni u cijenu
Osigurana servisna podrška
Jamstvo: minimalno 12 mjeseci</t>
    </r>
  </si>
  <si>
    <r>
      <rPr>
        <b/>
        <sz val="11"/>
        <rFont val="Arial"/>
        <family val="2"/>
        <charset val="238"/>
      </rPr>
      <t xml:space="preserve">Magnetska mješalica </t>
    </r>
    <r>
      <rPr>
        <sz val="11"/>
        <rFont val="Arial"/>
        <family val="2"/>
        <charset val="238"/>
      </rPr>
      <t xml:space="preserve">
Volumen miješanja: minimalno 1.5 L
Broj okretaja: 2000 rpm ili više
Ploča fi minimalno 120 mm
Instalacija i edukacija uključeni u cijenu
Osigurana servisna podrška
Jamstvo: minimalno 12 mjeseci</t>
    </r>
  </si>
  <si>
    <r>
      <t xml:space="preserve">Precizna vaga
</t>
    </r>
    <r>
      <rPr>
        <sz val="11"/>
        <rFont val="Arial"/>
        <family val="2"/>
        <charset val="238"/>
      </rPr>
      <t>Kapacitet minimalno 2000 g
Očitanje: 0.01 g
Mjerna podloga fi minimalno 120 mm
Eksterna kalibracija i interna manualna kalibracija
Instalacija i edukacija uključeni u cijenu
Osigurana servisna podrška
Jamstvo: minimalno 12 mjeseci</t>
    </r>
  </si>
  <si>
    <r>
      <t xml:space="preserve">Precizna vaga
</t>
    </r>
    <r>
      <rPr>
        <sz val="11"/>
        <rFont val="Arial"/>
        <family val="2"/>
        <charset val="238"/>
      </rPr>
      <t>Kapacitet minimalno 200 g
Očitanje: 0.001 g
Mjerna podloga fi minimalno 80 mm                                                                                   
Instalacija i edukacija uključeni u cijenu
Osigurana servisna podrška
Jamstvo: minimalno 12 mjeseci</t>
    </r>
  </si>
  <si>
    <r>
      <t xml:space="preserve">Jednostavni koncentrator za uzorke za sve standarde
</t>
    </r>
    <r>
      <rPr>
        <sz val="11"/>
        <rFont val="Arial"/>
        <family val="2"/>
        <charset val="238"/>
      </rPr>
      <t>Za ukoncentriravanje više uzoraka paralelno 
Može se koristiti za tube različitih uzoraka
Rezervoar za plin smješten na podesivom postolju za preciznu kontrolu visine
Isporučiti s iglama 127 mm (barem 96 kom), odgovarajućim grijaćim blokom („dri-blokom“) za tube 6x 24 mm; 20 x 12mm; te 2x 44 mm širine
Instalacija i edukacija uključeni u cijenu
Osigurana servisna podrška
Jamstvo: minimalno 12 mjeseci</t>
    </r>
  </si>
  <si>
    <r>
      <t xml:space="preserve">Čitač mikrotitarskih pločica
</t>
    </r>
    <r>
      <rPr>
        <sz val="11"/>
        <rFont val="Arial"/>
        <family val="2"/>
        <charset val="238"/>
      </rPr>
      <t>Mogućnost čitanja standardnih pločica sa 96 polja u rasponu 340-750nm ili širem
Kapacitet od minimalno 8 filtera
Uključeni minimalno sljedeći filteri: 340nm, 405nm, 450nm, 540nm, 595nm, 650nm i 750nm
Izvor svjetla: quartz-halogena lampa
Fotometrijski raspon barem 0,0 – 3,5 OD
Uključeno miješanje, mogućnost odabira tri brzine sa podesivim vremenskim rasponom 0-999 sekundi
Instalacija i edukacija uključeni u cijenu
Osigurana servisna podrška
Jamstvo: minimalno 12 mjeseci</t>
    </r>
  </si>
  <si>
    <r>
      <t xml:space="preserve">Vorteks
</t>
    </r>
    <r>
      <rPr>
        <sz val="11"/>
        <rFont val="Arial"/>
        <family val="2"/>
        <charset val="238"/>
      </rPr>
      <t xml:space="preserve">s nastavkom za barem 7 tipova epruveta </t>
    </r>
    <r>
      <rPr>
        <b/>
        <sz val="11"/>
        <rFont val="Arial"/>
        <family val="2"/>
        <charset val="238"/>
      </rPr>
      <t xml:space="preserve">
</t>
    </r>
    <r>
      <rPr>
        <sz val="11"/>
        <rFont val="Arial"/>
        <family val="2"/>
        <charset val="238"/>
      </rPr>
      <t>Jamstvo: minimalno 12 mjeseci
Instalacija i edukacija uključeni u cijenu
Osigurana servisna podrška</t>
    </r>
  </si>
  <si>
    <r>
      <t xml:space="preserve">Termostat 
</t>
    </r>
    <r>
      <rPr>
        <sz val="11"/>
        <rFont val="Arial"/>
        <family val="2"/>
        <charset val="238"/>
      </rPr>
      <t>od barem 120 L 
s regulacijom temperature od 4 - 40 °C (s hlađenjm) 
te barem 2 unutarnje utičnice
Jamstvo: minimalno 12 mjeseci
Instalacija i edukacija uključeni u cijenu
Osigurana servisna podrška</t>
    </r>
  </si>
  <si>
    <r>
      <t xml:space="preserve">Mini centrifuga (spin down)
</t>
    </r>
    <r>
      <rPr>
        <sz val="11"/>
        <rFont val="Arial"/>
        <family val="2"/>
        <charset val="238"/>
      </rPr>
      <t>barem 7000 rpm, 
s rotorom za epruvete od 2 mL
Jamstvo: minimalno 12 mjeseci
Instalacija i edukacija uključeni u cijenu
Osigurana servisna podrška</t>
    </r>
  </si>
  <si>
    <r>
      <t xml:space="preserve">Centrifuga 
</t>
    </r>
    <r>
      <rPr>
        <sz val="11"/>
        <rFont val="Arial"/>
        <family val="2"/>
        <charset val="238"/>
      </rPr>
      <t>za epruvete od 2 mL, 
barem 15000 x g, 
kapaciteta barem 12 x 2 mL
Jamstvo: minimalno 12 mjeseci
Instalacija i edukacija uključeni u cijenu
Osigurana servisna podrška</t>
    </r>
  </si>
  <si>
    <r>
      <t xml:space="preserve">Minivorteks, 
</t>
    </r>
    <r>
      <rPr>
        <sz val="11"/>
        <rFont val="Arial"/>
        <family val="2"/>
        <charset val="238"/>
      </rPr>
      <t>6 mm promjer trešnje
barem 4500 rpm
Jamstvo: minimalno 12 mjeseci
Instalacija i edukacija uključeni u cijenu
Osigurana servisna podrška</t>
    </r>
  </si>
  <si>
    <r>
      <t xml:space="preserve">Stolni pH/ORP metar s pH elektrodom
</t>
    </r>
    <r>
      <rPr>
        <sz val="11"/>
        <rFont val="Arial"/>
        <family val="2"/>
        <charset val="238"/>
      </rPr>
      <t xml:space="preserve">LCD zaslon s pozadinskim osvjetljenjem, s vidljivim statusom elektrode i točkama kalibracije
Kalibracijski podaci spremljeni u memoriju te spremni za korištenje odmah po uključivanju
pH kalibracija u minimalno tri točke
Rezolucija: </t>
    </r>
    <r>
      <rPr>
        <b/>
        <sz val="11"/>
        <rFont val="Arial"/>
        <family val="2"/>
        <charset val="238"/>
      </rPr>
      <t>0,1 pH i 0,01 pH</t>
    </r>
    <r>
      <rPr>
        <sz val="11"/>
        <rFont val="Arial"/>
        <family val="2"/>
        <charset val="238"/>
      </rPr>
      <t xml:space="preserve">
Točnost: +/- 0,01
Uključeno u isporuku:
 pH elektroda, kalibracijski puferi (pH 4.0, pH 7.0 i pH 10.0), otopina za čuvanje elektrode, otopina za čišćenje elektrode, fleksibilan držač elektrode, uputstva za upotrebu
Jamstvo: minimalno 12 mjeseci
Instalacija i edukacija uključeni u cijenu
Osigurana servisna podrška</t>
    </r>
    <r>
      <rPr>
        <b/>
        <sz val="11"/>
        <rFont val="Arial"/>
        <family val="2"/>
        <charset val="238"/>
      </rPr>
      <t xml:space="preserve">
</t>
    </r>
  </si>
  <si>
    <r>
      <rPr>
        <b/>
        <sz val="11"/>
        <rFont val="Arial"/>
        <family val="2"/>
        <charset val="238"/>
      </rPr>
      <t>Set za membransku filtraciju s jednim mjestom</t>
    </r>
    <r>
      <rPr>
        <sz val="11"/>
        <rFont val="Arial"/>
        <family val="2"/>
        <charset val="238"/>
      </rPr>
      <t xml:space="preserve">
Filtracijski set koji je napravljen od PES materijala. (PES struktura omogućava otpornost do 180°C i
može se autoklavirati )
Patentirani“ spin-lock“ dizajn, bez potrebe za klasičnim hvataljkama
Set namijenjen za membransku filtraciju suspendiranih krutih tvari
Nema zagađenja zraka i bez održavanja vakuum pumpe
Set uključuje:
Bezuljnu vakuum pumpu
Filtracijski set s 1200ml bocom za otpad
Glass Fiber Discs filteri (47mm, 1μm), 100kom
1m silikonsko crijevo
Instalacija i edukacija uključeni u cijenu
Osigurana servisna podrška
Jamstvo: Minimalno 12 mjeseci</t>
    </r>
  </si>
  <si>
    <t>Grupa</t>
  </si>
  <si>
    <t>A</t>
  </si>
  <si>
    <t>E</t>
  </si>
  <si>
    <t>B</t>
  </si>
  <si>
    <t>C</t>
  </si>
  <si>
    <t>D</t>
  </si>
  <si>
    <r>
      <rPr>
        <b/>
        <sz val="11"/>
        <rFont val="Arial"/>
        <family val="2"/>
        <charset val="238"/>
      </rPr>
      <t>Centrifuga s hlađenjem</t>
    </r>
    <r>
      <rPr>
        <sz val="11"/>
        <rFont val="Arial"/>
        <family val="2"/>
        <charset val="238"/>
      </rPr>
      <t xml:space="preserve">
Postizanje brzine centrifugiranja do najmanje 17,500 rpm
Postizanje relativne centrifugalne sile do najmanje 20 000 x g
Automatsko prepoznavanje rotora i otkrivanje neravnoteže za maksimalnu sigurnost u radu
Raspon temperature minimalno od -10 do +25 °C
Ugrađeni odvod kondenzacije, kako bi se spriječilo nakupljanje vode
Uz centrifuge isporučiti rotore za tube volumena  15 i 50 mL (moguće i putem adaptera za rotore), rotor za duboke mikrotitar pločice (deepwell microplates)
Instalacija i edukacija uključeni u cijenu
Osigurana servisna podrška
Jamstvo: minimalno 12 mjeseci</t>
    </r>
  </si>
  <si>
    <t>UKUPNO ZA GRUPU A BEZ PDV-A:</t>
  </si>
  <si>
    <t>GRUPA A</t>
  </si>
  <si>
    <t>GRUPA B</t>
  </si>
  <si>
    <t>UKUPNO ZA GRUPU B BEZ PDV-A:</t>
  </si>
  <si>
    <t>GRUPA C</t>
  </si>
  <si>
    <t>UKUPNO ZA GRUPU C BEZ PDV-A:</t>
  </si>
  <si>
    <t>GRUPA D</t>
  </si>
  <si>
    <t>GRUPA E</t>
  </si>
  <si>
    <t>UKUPNO ZA GRUPU D BEZ PDV-A:</t>
  </si>
  <si>
    <t>REKAPITUALACIJA</t>
  </si>
  <si>
    <t>UKUPNO ZA GRUPU E BEZ PDV-A:</t>
  </si>
  <si>
    <t>SVEUKUPNO ZA SVE PONUĐENE GRUPE BEZ PDV-A:</t>
  </si>
  <si>
    <t>SVEUKUPNO ZA SVE PONUĐENE GRUPES PDV-OM:</t>
  </si>
  <si>
    <t xml:space="preserve">TROŠKOVNIK - TEHNIČKA SPECIFIKACIJA - OPREMANJE LABORATORIJA ZA ODJELA ZA PREHRAMBENU TEHNOLOGIJU </t>
  </si>
  <si>
    <t>Ponuditelj je dužan za onu grupu ili grupe za koju/e podnosi ponudu/e, ponuditi sve stavke utvrđene Troškovnikom, odnosno ponuda mora biti cjelovita za svaku pojedinu grupu. Djelomično nuđenje robe po grupi nije dozvoljeno. Ponuditelj popunjava samo onaj dio Troškovnika koji se odnosi na grupu za koju podnosi ponudu, te dio označen kao Rekapitulacija.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</si>
</sst>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5" x14ac:knownFonts="1">
    <font>
      <sz val="9"/>
      <color theme="1"/>
      <name val="Arial"/>
      <family val="2"/>
      <charset val="238"/>
    </font>
    <font>
      <sz val="10"/>
      <name val="Helv"/>
    </font>
    <font>
      <b/>
      <sz val="9"/>
      <color theme="1"/>
      <name val="Arial"/>
      <family val="2"/>
      <charset val="238"/>
    </font>
    <font>
      <b/>
      <sz val="11"/>
      <name val="Arial"/>
      <family val="2"/>
      <charset val="238"/>
    </font>
    <font>
      <sz val="11"/>
      <name val="Arial"/>
      <family val="2"/>
      <charset val="238"/>
    </font>
    <font>
      <sz val="9"/>
      <name val="Arial"/>
      <family val="2"/>
      <charset val="238"/>
    </font>
    <font>
      <b/>
      <sz val="9"/>
      <name val="Arial"/>
      <family val="2"/>
      <charset val="238"/>
    </font>
    <font>
      <b/>
      <sz val="10"/>
      <name val="Arial"/>
      <family val="2"/>
      <charset val="238"/>
    </font>
    <font>
      <sz val="10"/>
      <name val="Arial"/>
      <family val="2"/>
      <charset val="238"/>
    </font>
    <font>
      <b/>
      <u/>
      <sz val="11"/>
      <name val="Arial"/>
      <family val="2"/>
      <charset val="238"/>
    </font>
    <font>
      <sz val="10"/>
      <color theme="1"/>
      <name val="Arial"/>
      <family val="2"/>
      <charset val="238"/>
    </font>
    <font>
      <sz val="11"/>
      <color theme="1"/>
      <name val="Arial"/>
      <family val="2"/>
      <charset val="238"/>
    </font>
    <font>
      <b/>
      <sz val="10"/>
      <color theme="1"/>
      <name val="Arial"/>
      <family val="2"/>
      <charset val="238"/>
    </font>
    <font>
      <b/>
      <sz val="12"/>
      <color theme="1"/>
      <name val="Arial"/>
      <family val="2"/>
      <charset val="238"/>
    </font>
    <font>
      <b/>
      <sz val="11"/>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7">
    <xf numFmtId="0" fontId="0" fillId="0" borderId="0" xfId="0"/>
    <xf numFmtId="0" fontId="2" fillId="0" borderId="0" xfId="0" applyFont="1" applyAlignment="1">
      <alignment horizontal="center" vertical="top"/>
    </xf>
    <xf numFmtId="0" fontId="0" fillId="0" borderId="0" xfId="0" applyAlignment="1">
      <alignment vertical="top"/>
    </xf>
    <xf numFmtId="164" fontId="0" fillId="0" borderId="0" xfId="0" applyNumberFormat="1" applyAlignment="1">
      <alignment vertical="top"/>
    </xf>
    <xf numFmtId="0" fontId="0" fillId="0" borderId="0" xfId="0" applyAlignment="1">
      <alignment vertical="center"/>
    </xf>
    <xf numFmtId="0" fontId="3" fillId="0" borderId="1" xfId="0" applyFont="1" applyFill="1" applyBorder="1" applyAlignment="1">
      <alignment wrapText="1"/>
    </xf>
    <xf numFmtId="0" fontId="6" fillId="0" borderId="1" xfId="0" applyFont="1" applyBorder="1" applyAlignment="1">
      <alignment horizontal="center" vertical="top" wrapText="1"/>
    </xf>
    <xf numFmtId="0" fontId="6" fillId="0" borderId="1" xfId="0" applyFont="1" applyBorder="1" applyAlignment="1">
      <alignment horizontal="center" vertical="center" wrapText="1"/>
    </xf>
    <xf numFmtId="0" fontId="4" fillId="0" borderId="2" xfId="0" applyFont="1" applyBorder="1" applyAlignment="1">
      <alignment wrapText="1"/>
    </xf>
    <xf numFmtId="0" fontId="3" fillId="0" borderId="1" xfId="0" applyFont="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wrapText="1"/>
    </xf>
    <xf numFmtId="0" fontId="5" fillId="0" borderId="4" xfId="0" applyFont="1" applyBorder="1" applyAlignment="1">
      <alignment vertical="top"/>
    </xf>
    <xf numFmtId="0" fontId="5" fillId="0" borderId="3" xfId="0" applyFont="1" applyBorder="1" applyAlignment="1">
      <alignment horizontal="center" vertical="center"/>
    </xf>
    <xf numFmtId="0" fontId="6" fillId="0" borderId="1" xfId="0" applyFont="1" applyBorder="1" applyAlignment="1">
      <alignment horizontal="center" vertical="top"/>
    </xf>
    <xf numFmtId="0" fontId="5" fillId="0" borderId="2" xfId="0" applyFont="1" applyBorder="1" applyAlignment="1">
      <alignment horizontal="center" vertical="center"/>
    </xf>
    <xf numFmtId="0" fontId="5" fillId="0" borderId="1" xfId="0" applyFont="1" applyBorder="1" applyAlignment="1">
      <alignment vertical="top"/>
    </xf>
    <xf numFmtId="16" fontId="6" fillId="0" borderId="1" xfId="0" applyNumberFormat="1" applyFont="1" applyBorder="1" applyAlignment="1">
      <alignment horizontal="center" vertical="top"/>
    </xf>
    <xf numFmtId="49" fontId="6" fillId="0" borderId="1" xfId="0" applyNumberFormat="1" applyFont="1" applyBorder="1" applyAlignment="1">
      <alignment horizontal="center" vertical="top"/>
    </xf>
    <xf numFmtId="0" fontId="14" fillId="0" borderId="0" xfId="0" applyFont="1" applyAlignment="1"/>
    <xf numFmtId="0" fontId="5" fillId="0" borderId="1" xfId="0" applyFont="1" applyBorder="1" applyAlignment="1">
      <alignment vertical="top"/>
    </xf>
    <xf numFmtId="0" fontId="5" fillId="0" borderId="0" xfId="0" applyFont="1" applyBorder="1" applyAlignment="1">
      <alignment vertical="top"/>
    </xf>
    <xf numFmtId="0" fontId="9" fillId="4" borderId="1" xfId="0" applyFont="1" applyFill="1" applyBorder="1" applyAlignment="1">
      <alignment horizontal="right" vertical="top"/>
    </xf>
    <xf numFmtId="0" fontId="3" fillId="4" borderId="1" xfId="0" applyFont="1" applyFill="1" applyBorder="1" applyAlignment="1">
      <alignment horizontal="right" vertical="top"/>
    </xf>
    <xf numFmtId="0" fontId="4" fillId="4" borderId="1" xfId="0" applyFont="1" applyFill="1" applyBorder="1" applyAlignment="1">
      <alignment horizontal="right"/>
    </xf>
    <xf numFmtId="164" fontId="6" fillId="4" borderId="1" xfId="0" applyNumberFormat="1" applyFont="1" applyFill="1" applyBorder="1" applyAlignment="1">
      <alignment vertical="top"/>
    </xf>
    <xf numFmtId="0" fontId="5" fillId="4" borderId="1" xfId="0" applyFont="1" applyFill="1" applyBorder="1" applyAlignment="1">
      <alignment vertical="top"/>
    </xf>
    <xf numFmtId="0" fontId="5" fillId="0" borderId="0" xfId="0" applyFont="1" applyBorder="1" applyAlignment="1">
      <alignment horizontal="center"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2" borderId="1" xfId="0" applyFont="1" applyFill="1" applyBorder="1" applyAlignment="1">
      <alignment horizontal="right" vertical="top"/>
    </xf>
    <xf numFmtId="0" fontId="3" fillId="2" borderId="1" xfId="0" applyFont="1" applyFill="1" applyBorder="1" applyAlignment="1">
      <alignment horizontal="right" vertical="top"/>
    </xf>
    <xf numFmtId="0" fontId="4" fillId="2" borderId="1" xfId="0" applyFont="1" applyFill="1" applyBorder="1" applyAlignment="1">
      <alignment horizontal="right"/>
    </xf>
    <xf numFmtId="164" fontId="6" fillId="2" borderId="1" xfId="0" applyNumberFormat="1" applyFont="1" applyFill="1" applyBorder="1" applyAlignment="1">
      <alignment vertical="top"/>
    </xf>
    <xf numFmtId="0" fontId="5" fillId="2" borderId="1" xfId="0" applyFont="1" applyFill="1" applyBorder="1" applyAlignment="1">
      <alignment vertical="top"/>
    </xf>
    <xf numFmtId="0" fontId="7"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0" borderId="1" xfId="0" applyFont="1" applyBorder="1" applyAlignment="1">
      <alignment horizontal="right" vertical="top"/>
    </xf>
    <xf numFmtId="0" fontId="8" fillId="0" borderId="1" xfId="0" applyFont="1" applyBorder="1" applyAlignment="1">
      <alignment horizontal="right"/>
    </xf>
    <xf numFmtId="164" fontId="6" fillId="0" borderId="1" xfId="0" applyNumberFormat="1" applyFont="1" applyBorder="1" applyAlignment="1">
      <alignment vertical="top"/>
    </xf>
    <xf numFmtId="0" fontId="5" fillId="0" borderId="1" xfId="0" applyFont="1" applyBorder="1" applyAlignment="1">
      <alignment vertical="top"/>
    </xf>
    <xf numFmtId="0" fontId="7" fillId="2" borderId="1" xfId="0" applyFont="1" applyFill="1" applyBorder="1" applyAlignment="1">
      <alignment horizontal="right" vertical="top"/>
    </xf>
    <xf numFmtId="0" fontId="8" fillId="2" borderId="1" xfId="0" applyFont="1" applyFill="1" applyBorder="1" applyAlignment="1">
      <alignment horizontal="right"/>
    </xf>
    <xf numFmtId="0" fontId="7" fillId="3" borderId="1" xfId="0" applyFont="1" applyFill="1" applyBorder="1" applyAlignment="1">
      <alignment horizontal="right" vertical="top"/>
    </xf>
    <xf numFmtId="0" fontId="8" fillId="3" borderId="1" xfId="0" applyFont="1" applyFill="1" applyBorder="1" applyAlignment="1">
      <alignment horizontal="right"/>
    </xf>
    <xf numFmtId="164" fontId="6" fillId="3" borderId="1" xfId="0" applyNumberFormat="1" applyFont="1" applyFill="1" applyBorder="1" applyAlignment="1">
      <alignment vertical="top"/>
    </xf>
    <xf numFmtId="0" fontId="5" fillId="3" borderId="1" xfId="0" applyFont="1" applyFill="1" applyBorder="1" applyAlignment="1">
      <alignment vertical="top"/>
    </xf>
    <xf numFmtId="0" fontId="7" fillId="4" borderId="1" xfId="0" applyFont="1" applyFill="1" applyBorder="1" applyAlignment="1">
      <alignment horizontal="right" vertical="top"/>
    </xf>
    <xf numFmtId="0" fontId="8" fillId="4" borderId="1" xfId="0" applyFont="1" applyFill="1" applyBorder="1" applyAlignment="1">
      <alignment horizontal="right"/>
    </xf>
    <xf numFmtId="0" fontId="14" fillId="0" borderId="0" xfId="0" applyFont="1" applyAlignment="1"/>
    <xf numFmtId="0" fontId="13" fillId="0" borderId="5" xfId="0" applyFont="1" applyBorder="1" applyAlignment="1"/>
    <xf numFmtId="0" fontId="0" fillId="0" borderId="6" xfId="0" applyBorder="1" applyAlignment="1"/>
    <xf numFmtId="0" fontId="0" fillId="0" borderId="7" xfId="0" applyBorder="1" applyAlignment="1"/>
    <xf numFmtId="0" fontId="7" fillId="5" borderId="1" xfId="0" applyFont="1" applyFill="1" applyBorder="1" applyAlignment="1">
      <alignment horizontal="right" vertical="top"/>
    </xf>
    <xf numFmtId="0" fontId="8" fillId="5" borderId="1" xfId="0" applyFont="1" applyFill="1" applyBorder="1" applyAlignment="1">
      <alignment horizontal="right"/>
    </xf>
    <xf numFmtId="164" fontId="6" fillId="5" borderId="1" xfId="0" applyNumberFormat="1" applyFont="1" applyFill="1" applyBorder="1" applyAlignment="1">
      <alignment vertical="top"/>
    </xf>
    <xf numFmtId="0" fontId="5" fillId="5" borderId="1" xfId="0" applyFont="1" applyFill="1" applyBorder="1" applyAlignment="1">
      <alignment vertical="top"/>
    </xf>
    <xf numFmtId="0" fontId="7" fillId="6" borderId="1" xfId="0" applyFont="1" applyFill="1" applyBorder="1" applyAlignment="1">
      <alignment horizontal="right" vertical="top"/>
    </xf>
    <xf numFmtId="0" fontId="8" fillId="6" borderId="1" xfId="0" applyFont="1" applyFill="1" applyBorder="1" applyAlignment="1">
      <alignment horizontal="right"/>
    </xf>
    <xf numFmtId="164" fontId="6" fillId="6" borderId="1" xfId="0" applyNumberFormat="1" applyFont="1" applyFill="1" applyBorder="1" applyAlignment="1">
      <alignment vertical="top"/>
    </xf>
    <xf numFmtId="0" fontId="5" fillId="6" borderId="1" xfId="0" applyFont="1" applyFill="1" applyBorder="1" applyAlignment="1">
      <alignment vertical="top"/>
    </xf>
    <xf numFmtId="0" fontId="12"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9" fillId="5" borderId="1" xfId="0" applyFont="1" applyFill="1" applyBorder="1" applyAlignment="1">
      <alignment horizontal="right" vertical="top"/>
    </xf>
    <xf numFmtId="0" fontId="3" fillId="5" borderId="1" xfId="0" applyFont="1" applyFill="1" applyBorder="1" applyAlignment="1">
      <alignment horizontal="right" vertical="top"/>
    </xf>
    <xf numFmtId="0" fontId="4" fillId="5" borderId="1" xfId="0" applyFont="1" applyFill="1" applyBorder="1" applyAlignment="1">
      <alignment horizontal="right"/>
    </xf>
    <xf numFmtId="0" fontId="12"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9" fillId="6" borderId="1" xfId="0" applyFont="1" applyFill="1" applyBorder="1" applyAlignment="1">
      <alignment horizontal="right" vertical="top"/>
    </xf>
    <xf numFmtId="0" fontId="3" fillId="6" borderId="1" xfId="0" applyFont="1" applyFill="1" applyBorder="1" applyAlignment="1">
      <alignment horizontal="right" vertical="top"/>
    </xf>
    <xf numFmtId="0" fontId="4" fillId="6" borderId="1" xfId="0" applyFont="1" applyFill="1" applyBorder="1" applyAlignment="1">
      <alignment horizontal="right"/>
    </xf>
    <xf numFmtId="0" fontId="12"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9" fillId="3" borderId="1" xfId="0" applyFont="1" applyFill="1" applyBorder="1" applyAlignment="1">
      <alignment horizontal="right" vertical="top"/>
    </xf>
    <xf numFmtId="0" fontId="3" fillId="3" borderId="1" xfId="0" applyFont="1" applyFill="1" applyBorder="1" applyAlignment="1">
      <alignment horizontal="right" vertical="top"/>
    </xf>
    <xf numFmtId="0" fontId="4" fillId="3" borderId="1" xfId="0" applyFont="1" applyFill="1" applyBorder="1" applyAlignment="1">
      <alignment horizontal="right"/>
    </xf>
    <xf numFmtId="0" fontId="12"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8" fillId="0" borderId="1" xfId="0" applyFont="1" applyBorder="1" applyAlignment="1">
      <alignment horizontal="right" vertical="top"/>
    </xf>
    <xf numFmtId="164" fontId="5" fillId="0" borderId="1" xfId="0" applyNumberFormat="1" applyFont="1" applyBorder="1" applyAlignment="1">
      <alignment vertical="top"/>
    </xf>
    <xf numFmtId="0" fontId="12" fillId="0" borderId="0" xfId="0" applyFont="1" applyAlignment="1">
      <alignment vertical="top" wrapText="1"/>
    </xf>
    <xf numFmtId="164" fontId="6" fillId="0" borderId="1" xfId="0" applyNumberFormat="1" applyFont="1" applyBorder="1" applyAlignment="1" applyProtection="1">
      <alignment vertical="top"/>
      <protection locked="0"/>
    </xf>
    <xf numFmtId="164" fontId="5" fillId="0" borderId="1" xfId="0" applyNumberFormat="1" applyFont="1" applyBorder="1" applyAlignment="1" applyProtection="1">
      <alignment vertical="top"/>
      <protection locked="0"/>
    </xf>
    <xf numFmtId="164" fontId="6" fillId="4" borderId="1" xfId="0" applyNumberFormat="1" applyFont="1" applyFill="1" applyBorder="1" applyAlignment="1" applyProtection="1">
      <alignment vertical="top"/>
      <protection locked="0"/>
    </xf>
    <xf numFmtId="0" fontId="5" fillId="4" borderId="1" xfId="0" applyFont="1" applyFill="1" applyBorder="1" applyAlignment="1" applyProtection="1">
      <alignment vertical="top"/>
      <protection locked="0"/>
    </xf>
    <xf numFmtId="164" fontId="6" fillId="2" borderId="1" xfId="0" applyNumberFormat="1" applyFont="1" applyFill="1" applyBorder="1" applyAlignment="1" applyProtection="1">
      <alignment vertical="top"/>
      <protection locked="0"/>
    </xf>
    <xf numFmtId="0" fontId="5" fillId="2" borderId="1" xfId="0" applyFont="1" applyFill="1" applyBorder="1" applyAlignment="1" applyProtection="1">
      <alignment vertical="top"/>
      <protection locked="0"/>
    </xf>
    <xf numFmtId="164" fontId="6" fillId="5" borderId="1" xfId="0" applyNumberFormat="1" applyFont="1" applyFill="1" applyBorder="1" applyAlignment="1" applyProtection="1">
      <alignment vertical="top"/>
      <protection locked="0"/>
    </xf>
    <xf numFmtId="0" fontId="5" fillId="5" borderId="1" xfId="0" applyFont="1" applyFill="1" applyBorder="1" applyAlignment="1" applyProtection="1">
      <alignment vertical="top"/>
      <protection locked="0"/>
    </xf>
    <xf numFmtId="0" fontId="6" fillId="0" borderId="1" xfId="0" applyFont="1" applyBorder="1" applyAlignment="1" applyProtection="1">
      <alignment horizontal="center" vertical="top" wrapText="1"/>
      <protection locked="0"/>
    </xf>
    <xf numFmtId="164" fontId="6" fillId="6" borderId="1" xfId="0" applyNumberFormat="1" applyFont="1" applyFill="1" applyBorder="1" applyAlignment="1" applyProtection="1">
      <alignment vertical="top"/>
      <protection locked="0"/>
    </xf>
    <xf numFmtId="0" fontId="5" fillId="6" borderId="1" xfId="0" applyFont="1" applyFill="1" applyBorder="1" applyAlignment="1" applyProtection="1">
      <alignment vertical="top"/>
      <protection locked="0"/>
    </xf>
  </cellXfs>
  <cellStyles count="2">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abSelected="1" topLeftCell="A13" zoomScale="70" zoomScaleNormal="70" workbookViewId="0">
      <selection activeCell="M16" sqref="M16"/>
    </sheetView>
  </sheetViews>
  <sheetFormatPr defaultRowHeight="12" x14ac:dyDescent="0.2"/>
  <cols>
    <col min="1" max="2" width="7.5703125" customWidth="1"/>
    <col min="3" max="3" width="87.28515625" bestFit="1" customWidth="1"/>
    <col min="4" max="4" width="18.42578125" customWidth="1"/>
    <col min="5" max="5" width="32" customWidth="1"/>
    <col min="6" max="6" width="8" bestFit="1" customWidth="1"/>
    <col min="7" max="8" width="19.140625" customWidth="1"/>
  </cols>
  <sheetData>
    <row r="1" spans="1:13" ht="15" x14ac:dyDescent="0.25">
      <c r="C1" s="50" t="s">
        <v>67</v>
      </c>
      <c r="D1" s="50"/>
      <c r="E1" s="50"/>
    </row>
    <row r="2" spans="1:13" ht="15" x14ac:dyDescent="0.25">
      <c r="C2" s="19"/>
      <c r="D2" s="19"/>
      <c r="E2" s="19"/>
    </row>
    <row r="3" spans="1:13" x14ac:dyDescent="0.2">
      <c r="A3" s="27" t="s">
        <v>25</v>
      </c>
      <c r="B3" s="27"/>
      <c r="C3" s="27"/>
      <c r="D3" s="28" t="s">
        <v>24</v>
      </c>
      <c r="E3" s="29"/>
      <c r="F3" s="29"/>
      <c r="G3" s="29"/>
      <c r="H3" s="29"/>
    </row>
    <row r="4" spans="1:13" ht="36" x14ac:dyDescent="0.2">
      <c r="A4" s="6"/>
      <c r="B4" s="6" t="s">
        <v>47</v>
      </c>
      <c r="C4" s="6" t="s">
        <v>0</v>
      </c>
      <c r="D4" s="6" t="s">
        <v>18</v>
      </c>
      <c r="E4" s="6" t="s">
        <v>10</v>
      </c>
      <c r="F4" s="7" t="s">
        <v>2</v>
      </c>
      <c r="G4" s="6" t="s">
        <v>1</v>
      </c>
      <c r="H4" s="6" t="s">
        <v>3</v>
      </c>
      <c r="I4" s="1"/>
      <c r="J4" s="1"/>
      <c r="K4" s="1"/>
      <c r="L4" s="1"/>
      <c r="M4" s="1"/>
    </row>
    <row r="5" spans="1:13" ht="24.75" customHeight="1" x14ac:dyDescent="0.2">
      <c r="A5" s="35" t="s">
        <v>55</v>
      </c>
      <c r="B5" s="36"/>
      <c r="C5" s="36"/>
      <c r="D5" s="36"/>
      <c r="E5" s="36"/>
      <c r="F5" s="36"/>
      <c r="G5" s="36"/>
      <c r="H5" s="37"/>
      <c r="I5" s="1"/>
      <c r="J5" s="1"/>
      <c r="K5" s="1"/>
      <c r="L5" s="1"/>
      <c r="M5" s="1"/>
    </row>
    <row r="6" spans="1:13" ht="171.75" x14ac:dyDescent="0.2">
      <c r="A6" s="14" t="s">
        <v>5</v>
      </c>
      <c r="B6" s="14" t="s">
        <v>48</v>
      </c>
      <c r="C6" s="8" t="s">
        <v>53</v>
      </c>
      <c r="D6" s="16"/>
      <c r="E6" s="16"/>
      <c r="F6" s="10">
        <v>1</v>
      </c>
      <c r="G6" s="86"/>
      <c r="H6" s="86" t="str">
        <f>IF(G6=0,"",$F6*G6)</f>
        <v/>
      </c>
      <c r="I6" s="2"/>
      <c r="J6" s="2"/>
      <c r="K6" s="2"/>
      <c r="L6" s="2"/>
      <c r="M6" s="2"/>
    </row>
    <row r="7" spans="1:13" ht="214.5" x14ac:dyDescent="0.2">
      <c r="A7" s="14" t="s">
        <v>6</v>
      </c>
      <c r="B7" s="14" t="s">
        <v>48</v>
      </c>
      <c r="C7" s="11" t="s">
        <v>46</v>
      </c>
      <c r="D7" s="20"/>
      <c r="E7" s="21"/>
      <c r="F7" s="13">
        <v>1</v>
      </c>
      <c r="G7" s="87"/>
      <c r="H7" s="86" t="str">
        <f t="shared" ref="H7:H8" si="0">IF(G7=0,"",$F7*G7)</f>
        <v/>
      </c>
    </row>
    <row r="8" spans="1:13" ht="157.5" x14ac:dyDescent="0.2">
      <c r="A8" s="14" t="s">
        <v>7</v>
      </c>
      <c r="B8" s="14" t="s">
        <v>48</v>
      </c>
      <c r="C8" s="5" t="s">
        <v>33</v>
      </c>
      <c r="D8" s="16"/>
      <c r="E8" s="16"/>
      <c r="F8" s="10">
        <v>1</v>
      </c>
      <c r="G8" s="87"/>
      <c r="H8" s="86" t="str">
        <f t="shared" si="0"/>
        <v/>
      </c>
    </row>
    <row r="9" spans="1:13" ht="19.5" customHeight="1" x14ac:dyDescent="0.2">
      <c r="A9" s="30" t="s">
        <v>54</v>
      </c>
      <c r="B9" s="31"/>
      <c r="C9" s="32"/>
      <c r="D9" s="32"/>
      <c r="E9" s="32"/>
      <c r="F9" s="32"/>
      <c r="G9" s="90">
        <f>SUM(H6:H8)</f>
        <v>0</v>
      </c>
      <c r="H9" s="91"/>
    </row>
    <row r="10" spans="1:13" ht="22.5" customHeight="1" x14ac:dyDescent="0.2">
      <c r="A10" s="74" t="s">
        <v>56</v>
      </c>
      <c r="B10" s="75"/>
      <c r="C10" s="75"/>
      <c r="D10" s="75"/>
      <c r="E10" s="75"/>
      <c r="F10" s="75"/>
      <c r="G10" s="75"/>
      <c r="H10" s="76"/>
    </row>
    <row r="11" spans="1:13" ht="222.75" customHeight="1" x14ac:dyDescent="0.25">
      <c r="A11" s="17" t="s">
        <v>8</v>
      </c>
      <c r="B11" s="17" t="s">
        <v>50</v>
      </c>
      <c r="C11" s="9" t="s">
        <v>45</v>
      </c>
      <c r="D11" s="16"/>
      <c r="E11" s="16"/>
      <c r="F11" s="10">
        <v>1</v>
      </c>
      <c r="G11" s="87"/>
      <c r="H11" s="86" t="str">
        <f>IF(G11=0,"",$F11*G11)</f>
        <v/>
      </c>
    </row>
    <row r="12" spans="1:13" ht="171.75" x14ac:dyDescent="0.2">
      <c r="A12" s="14" t="s">
        <v>9</v>
      </c>
      <c r="B12" s="14" t="s">
        <v>50</v>
      </c>
      <c r="C12" s="5" t="s">
        <v>39</v>
      </c>
      <c r="D12" s="16"/>
      <c r="E12" s="16"/>
      <c r="F12" s="10">
        <v>1</v>
      </c>
      <c r="G12" s="87"/>
      <c r="H12" s="86" t="str">
        <f>IF(G12=0,"",$F12*G12)</f>
        <v/>
      </c>
    </row>
    <row r="13" spans="1:13" ht="21" customHeight="1" x14ac:dyDescent="0.2">
      <c r="A13" s="77" t="s">
        <v>57</v>
      </c>
      <c r="B13" s="78"/>
      <c r="C13" s="79"/>
      <c r="D13" s="79"/>
      <c r="E13" s="79"/>
      <c r="F13" s="79"/>
      <c r="G13" s="46">
        <f>SUM(H11:H12)</f>
        <v>0</v>
      </c>
      <c r="H13" s="47"/>
    </row>
    <row r="14" spans="1:13" ht="23.25" customHeight="1" x14ac:dyDescent="0.2">
      <c r="A14" s="80" t="s">
        <v>58</v>
      </c>
      <c r="B14" s="81"/>
      <c r="C14" s="81"/>
      <c r="D14" s="81"/>
      <c r="E14" s="81"/>
      <c r="F14" s="81"/>
      <c r="G14" s="81"/>
      <c r="H14" s="82"/>
    </row>
    <row r="15" spans="1:13" ht="200.25" x14ac:dyDescent="0.2">
      <c r="A15" s="17" t="s">
        <v>11</v>
      </c>
      <c r="B15" s="17" t="s">
        <v>51</v>
      </c>
      <c r="C15" s="11" t="s">
        <v>31</v>
      </c>
      <c r="D15" s="16"/>
      <c r="E15" s="16"/>
      <c r="F15" s="10">
        <v>1</v>
      </c>
      <c r="G15" s="87"/>
      <c r="H15" s="86" t="str">
        <f>IF(G15=0,"",$F15*G15)</f>
        <v/>
      </c>
    </row>
    <row r="16" spans="1:13" ht="174" customHeight="1" x14ac:dyDescent="0.2">
      <c r="A16" s="18" t="s">
        <v>12</v>
      </c>
      <c r="B16" s="18" t="s">
        <v>51</v>
      </c>
      <c r="C16" s="11" t="s">
        <v>32</v>
      </c>
      <c r="D16" s="16"/>
      <c r="E16" s="16"/>
      <c r="F16" s="10">
        <v>10</v>
      </c>
      <c r="G16" s="87"/>
      <c r="H16" s="86" t="str">
        <f t="shared" ref="H16:H20" si="1">IF(G16=0,"",$F16*G16)</f>
        <v/>
      </c>
    </row>
    <row r="17" spans="1:8" ht="100.5" x14ac:dyDescent="0.2">
      <c r="A17" s="14" t="s">
        <v>13</v>
      </c>
      <c r="B17" s="14" t="s">
        <v>51</v>
      </c>
      <c r="C17" s="5" t="s">
        <v>34</v>
      </c>
      <c r="D17" s="16" t="s">
        <v>19</v>
      </c>
      <c r="E17" s="16"/>
      <c r="F17" s="10">
        <v>1</v>
      </c>
      <c r="G17" s="87"/>
      <c r="H17" s="86" t="str">
        <f t="shared" si="1"/>
        <v/>
      </c>
    </row>
    <row r="18" spans="1:8" ht="100.5" x14ac:dyDescent="0.2">
      <c r="A18" s="14" t="s">
        <v>20</v>
      </c>
      <c r="B18" s="14" t="s">
        <v>51</v>
      </c>
      <c r="C18" s="11" t="s">
        <v>35</v>
      </c>
      <c r="D18" s="12"/>
      <c r="E18" s="20"/>
      <c r="F18" s="13">
        <v>1</v>
      </c>
      <c r="G18" s="87"/>
      <c r="H18" s="86" t="str">
        <f t="shared" si="1"/>
        <v/>
      </c>
    </row>
    <row r="19" spans="1:8" ht="114.75" x14ac:dyDescent="0.2">
      <c r="A19" s="14" t="s">
        <v>21</v>
      </c>
      <c r="B19" s="14" t="s">
        <v>51</v>
      </c>
      <c r="C19" s="5" t="s">
        <v>36</v>
      </c>
      <c r="D19" s="16"/>
      <c r="E19" s="16"/>
      <c r="F19" s="10">
        <v>1</v>
      </c>
      <c r="G19" s="87"/>
      <c r="H19" s="86" t="str">
        <f t="shared" si="1"/>
        <v/>
      </c>
    </row>
    <row r="20" spans="1:8" ht="100.5" x14ac:dyDescent="0.2">
      <c r="A20" s="14" t="s">
        <v>22</v>
      </c>
      <c r="B20" s="14" t="s">
        <v>51</v>
      </c>
      <c r="C20" s="5" t="s">
        <v>37</v>
      </c>
      <c r="D20" s="16"/>
      <c r="E20" s="16"/>
      <c r="F20" s="10">
        <v>1</v>
      </c>
      <c r="G20" s="87"/>
      <c r="H20" s="86" t="str">
        <f t="shared" si="1"/>
        <v/>
      </c>
    </row>
    <row r="21" spans="1:8" ht="19.5" customHeight="1" x14ac:dyDescent="0.2">
      <c r="A21" s="22" t="s">
        <v>59</v>
      </c>
      <c r="B21" s="23"/>
      <c r="C21" s="24"/>
      <c r="D21" s="24"/>
      <c r="E21" s="24"/>
      <c r="F21" s="24"/>
      <c r="G21" s="88">
        <f>SUM(H15:H20)</f>
        <v>0</v>
      </c>
      <c r="H21" s="89"/>
    </row>
    <row r="22" spans="1:8" ht="21.75" customHeight="1" x14ac:dyDescent="0.2">
      <c r="A22" s="62" t="s">
        <v>60</v>
      </c>
      <c r="B22" s="63"/>
      <c r="C22" s="63"/>
      <c r="D22" s="63"/>
      <c r="E22" s="63"/>
      <c r="F22" s="63"/>
      <c r="G22" s="63"/>
      <c r="H22" s="64"/>
    </row>
    <row r="23" spans="1:8" ht="100.5" x14ac:dyDescent="0.2">
      <c r="A23" s="14" t="s">
        <v>23</v>
      </c>
      <c r="B23" s="14" t="s">
        <v>52</v>
      </c>
      <c r="C23" s="5" t="s">
        <v>41</v>
      </c>
      <c r="D23" s="16"/>
      <c r="E23" s="16"/>
      <c r="F23" s="10">
        <v>1</v>
      </c>
      <c r="G23" s="87"/>
      <c r="H23" s="86" t="str">
        <f t="shared" ref="H23:H26" si="2">IF(G23=0,"",$F23*G23)</f>
        <v/>
      </c>
    </row>
    <row r="24" spans="1:8" ht="86.25" x14ac:dyDescent="0.2">
      <c r="A24" s="14" t="s">
        <v>26</v>
      </c>
      <c r="B24" s="14" t="s">
        <v>52</v>
      </c>
      <c r="C24" s="5" t="s">
        <v>42</v>
      </c>
      <c r="D24" s="16"/>
      <c r="E24" s="16"/>
      <c r="F24" s="10">
        <v>1</v>
      </c>
      <c r="G24" s="87"/>
      <c r="H24" s="86" t="str">
        <f t="shared" si="2"/>
        <v/>
      </c>
    </row>
    <row r="25" spans="1:8" ht="100.5" x14ac:dyDescent="0.2">
      <c r="A25" s="14" t="s">
        <v>27</v>
      </c>
      <c r="B25" s="14" t="s">
        <v>52</v>
      </c>
      <c r="C25" s="5" t="s">
        <v>43</v>
      </c>
      <c r="D25" s="16"/>
      <c r="E25" s="16"/>
      <c r="F25" s="10">
        <v>1</v>
      </c>
      <c r="G25" s="87"/>
      <c r="H25" s="86" t="str">
        <f t="shared" si="2"/>
        <v/>
      </c>
    </row>
    <row r="26" spans="1:8" ht="86.25" x14ac:dyDescent="0.2">
      <c r="A26" s="14" t="s">
        <v>28</v>
      </c>
      <c r="B26" s="14" t="s">
        <v>52</v>
      </c>
      <c r="C26" s="5" t="s">
        <v>44</v>
      </c>
      <c r="D26" s="16"/>
      <c r="E26" s="16"/>
      <c r="F26" s="10">
        <v>1</v>
      </c>
      <c r="G26" s="87"/>
      <c r="H26" s="86" t="str">
        <f t="shared" si="2"/>
        <v/>
      </c>
    </row>
    <row r="27" spans="1:8" ht="20.25" customHeight="1" x14ac:dyDescent="0.2">
      <c r="A27" s="65" t="s">
        <v>62</v>
      </c>
      <c r="B27" s="66"/>
      <c r="C27" s="67"/>
      <c r="D27" s="67"/>
      <c r="E27" s="67"/>
      <c r="F27" s="67"/>
      <c r="G27" s="92">
        <f>SUM(H23:H26)</f>
        <v>0</v>
      </c>
      <c r="H27" s="93"/>
    </row>
    <row r="28" spans="1:8" ht="18.75" customHeight="1" x14ac:dyDescent="0.2">
      <c r="A28" s="68" t="s">
        <v>61</v>
      </c>
      <c r="B28" s="69"/>
      <c r="C28" s="69"/>
      <c r="D28" s="69"/>
      <c r="E28" s="69"/>
      <c r="F28" s="69"/>
      <c r="G28" s="69"/>
      <c r="H28" s="70"/>
    </row>
    <row r="29" spans="1:8" ht="129" x14ac:dyDescent="0.2">
      <c r="A29" s="14" t="s">
        <v>29</v>
      </c>
      <c r="B29" s="14" t="s">
        <v>49</v>
      </c>
      <c r="C29" s="5" t="s">
        <v>38</v>
      </c>
      <c r="D29" s="16"/>
      <c r="E29" s="16"/>
      <c r="F29" s="10">
        <v>1</v>
      </c>
      <c r="G29" s="94"/>
      <c r="H29" s="86" t="str">
        <f>IF(G29=0,"",$F29*G29)</f>
        <v/>
      </c>
    </row>
    <row r="30" spans="1:8" ht="72.75" x14ac:dyDescent="0.2">
      <c r="A30" s="14" t="s">
        <v>30</v>
      </c>
      <c r="B30" s="14" t="s">
        <v>49</v>
      </c>
      <c r="C30" s="5" t="s">
        <v>40</v>
      </c>
      <c r="D30" s="16"/>
      <c r="E30" s="16"/>
      <c r="F30" s="15">
        <v>1</v>
      </c>
      <c r="G30" s="87"/>
      <c r="H30" s="86" t="str">
        <f>IF(G30=0,"",$F30*G30)</f>
        <v/>
      </c>
    </row>
    <row r="31" spans="1:8" ht="24" customHeight="1" x14ac:dyDescent="0.2">
      <c r="A31" s="71" t="s">
        <v>64</v>
      </c>
      <c r="B31" s="72"/>
      <c r="C31" s="73"/>
      <c r="D31" s="73"/>
      <c r="E31" s="73"/>
      <c r="F31" s="73"/>
      <c r="G31" s="95">
        <f>SUM(H29:H30)</f>
        <v>0</v>
      </c>
      <c r="H31" s="96"/>
    </row>
    <row r="33" spans="1:8" ht="15.75" x14ac:dyDescent="0.25">
      <c r="A33" s="51" t="s">
        <v>63</v>
      </c>
      <c r="B33" s="52"/>
      <c r="C33" s="52"/>
      <c r="D33" s="52"/>
      <c r="E33" s="52"/>
      <c r="F33" s="52"/>
      <c r="G33" s="52"/>
      <c r="H33" s="53"/>
    </row>
    <row r="34" spans="1:8" ht="12.75" x14ac:dyDescent="0.2">
      <c r="A34" s="42" t="s">
        <v>54</v>
      </c>
      <c r="B34" s="42"/>
      <c r="C34" s="43"/>
      <c r="D34" s="43"/>
      <c r="E34" s="43"/>
      <c r="F34" s="43"/>
      <c r="G34" s="33">
        <f>G9</f>
        <v>0</v>
      </c>
      <c r="H34" s="34"/>
    </row>
    <row r="35" spans="1:8" ht="12.75" x14ac:dyDescent="0.2">
      <c r="A35" s="44" t="s">
        <v>57</v>
      </c>
      <c r="B35" s="44"/>
      <c r="C35" s="45"/>
      <c r="D35" s="45"/>
      <c r="E35" s="45"/>
      <c r="F35" s="45"/>
      <c r="G35" s="46">
        <f>G13</f>
        <v>0</v>
      </c>
      <c r="H35" s="47"/>
    </row>
    <row r="36" spans="1:8" ht="12.75" x14ac:dyDescent="0.2">
      <c r="A36" s="48" t="s">
        <v>59</v>
      </c>
      <c r="B36" s="48"/>
      <c r="C36" s="49"/>
      <c r="D36" s="49"/>
      <c r="E36" s="49"/>
      <c r="F36" s="49"/>
      <c r="G36" s="25">
        <f>G21</f>
        <v>0</v>
      </c>
      <c r="H36" s="26"/>
    </row>
    <row r="37" spans="1:8" ht="12.75" x14ac:dyDescent="0.2">
      <c r="A37" s="54" t="s">
        <v>62</v>
      </c>
      <c r="B37" s="54"/>
      <c r="C37" s="55"/>
      <c r="D37" s="55"/>
      <c r="E37" s="55"/>
      <c r="F37" s="55"/>
      <c r="G37" s="56">
        <f>G27</f>
        <v>0</v>
      </c>
      <c r="H37" s="57"/>
    </row>
    <row r="38" spans="1:8" ht="12.75" x14ac:dyDescent="0.2">
      <c r="A38" s="58" t="s">
        <v>64</v>
      </c>
      <c r="B38" s="58"/>
      <c r="C38" s="59"/>
      <c r="D38" s="59"/>
      <c r="E38" s="59"/>
      <c r="F38" s="59"/>
      <c r="G38" s="60">
        <f>G31</f>
        <v>0</v>
      </c>
      <c r="H38" s="61"/>
    </row>
    <row r="40" spans="1:8" ht="12.75" x14ac:dyDescent="0.2">
      <c r="A40" s="38" t="s">
        <v>65</v>
      </c>
      <c r="B40" s="38"/>
      <c r="C40" s="39"/>
      <c r="D40" s="39"/>
      <c r="E40" s="39"/>
      <c r="F40" s="39"/>
      <c r="G40" s="40"/>
      <c r="H40" s="41"/>
    </row>
    <row r="41" spans="1:8" ht="12.75" x14ac:dyDescent="0.2">
      <c r="A41" s="83" t="s">
        <v>4</v>
      </c>
      <c r="B41" s="83"/>
      <c r="C41" s="39"/>
      <c r="D41" s="39"/>
      <c r="E41" s="39"/>
      <c r="F41" s="39"/>
      <c r="G41" s="84"/>
      <c r="H41" s="41"/>
    </row>
    <row r="42" spans="1:8" ht="12.75" x14ac:dyDescent="0.2">
      <c r="A42" s="38" t="s">
        <v>66</v>
      </c>
      <c r="B42" s="38"/>
      <c r="C42" s="39"/>
      <c r="D42" s="39"/>
      <c r="E42" s="39"/>
      <c r="F42" s="39"/>
      <c r="G42" s="40"/>
      <c r="H42" s="41"/>
    </row>
    <row r="45" spans="1:8" x14ac:dyDescent="0.2">
      <c r="A45" s="85" t="s">
        <v>68</v>
      </c>
      <c r="B45" s="85"/>
      <c r="C45" s="85"/>
      <c r="D45" s="85"/>
      <c r="E45" s="85"/>
      <c r="F45" s="85"/>
    </row>
    <row r="46" spans="1:8" x14ac:dyDescent="0.2">
      <c r="A46" s="85"/>
      <c r="B46" s="85"/>
      <c r="C46" s="85"/>
      <c r="D46" s="85"/>
      <c r="E46" s="85"/>
      <c r="F46" s="85"/>
    </row>
    <row r="47" spans="1:8" ht="9" customHeight="1" x14ac:dyDescent="0.2">
      <c r="A47" s="85"/>
      <c r="B47" s="85"/>
      <c r="C47" s="85"/>
      <c r="D47" s="85"/>
      <c r="E47" s="85"/>
      <c r="F47" s="85"/>
    </row>
    <row r="48" spans="1:8" hidden="1" x14ac:dyDescent="0.2">
      <c r="A48" s="85"/>
      <c r="B48" s="85"/>
      <c r="C48" s="85"/>
      <c r="D48" s="85"/>
      <c r="E48" s="85"/>
      <c r="F48" s="85"/>
    </row>
    <row r="49" spans="1:8" hidden="1" x14ac:dyDescent="0.2">
      <c r="A49" s="85"/>
      <c r="B49" s="85"/>
      <c r="C49" s="85"/>
      <c r="D49" s="85"/>
      <c r="E49" s="85"/>
      <c r="F49" s="85"/>
    </row>
    <row r="50" spans="1:8" ht="7.5" customHeight="1" x14ac:dyDescent="0.2">
      <c r="A50" s="85"/>
      <c r="B50" s="85"/>
      <c r="C50" s="85"/>
      <c r="D50" s="85"/>
      <c r="E50" s="85"/>
      <c r="F50" s="85"/>
    </row>
    <row r="54" spans="1:8" x14ac:dyDescent="0.2">
      <c r="A54" s="2"/>
      <c r="B54" s="2"/>
      <c r="C54" s="2"/>
      <c r="D54" s="2"/>
      <c r="E54" s="2"/>
      <c r="F54" s="4"/>
      <c r="G54" s="2"/>
      <c r="H54" s="3"/>
    </row>
    <row r="55" spans="1:8" x14ac:dyDescent="0.2">
      <c r="A55" s="2"/>
      <c r="B55" s="2"/>
      <c r="C55" s="2"/>
      <c r="D55" s="2"/>
      <c r="E55" s="2"/>
      <c r="F55" s="4" t="s">
        <v>14</v>
      </c>
      <c r="G55" s="2"/>
      <c r="H55" s="2"/>
    </row>
    <row r="56" spans="1:8" x14ac:dyDescent="0.2">
      <c r="A56" s="2" t="s">
        <v>16</v>
      </c>
      <c r="B56" s="2"/>
      <c r="C56" s="2"/>
      <c r="D56" s="2"/>
      <c r="E56" s="2"/>
      <c r="F56" s="4"/>
      <c r="G56" s="2"/>
      <c r="H56" s="2"/>
    </row>
    <row r="57" spans="1:8" x14ac:dyDescent="0.2">
      <c r="A57" s="2"/>
      <c r="B57" s="2"/>
      <c r="C57" s="2"/>
      <c r="D57" s="2"/>
      <c r="E57" s="2"/>
      <c r="F57" s="4"/>
      <c r="G57" s="2"/>
      <c r="H57" s="2"/>
    </row>
    <row r="58" spans="1:8" x14ac:dyDescent="0.2">
      <c r="A58" s="2"/>
      <c r="B58" s="2"/>
      <c r="C58" s="2"/>
      <c r="D58" s="2"/>
      <c r="E58" s="2"/>
      <c r="F58" s="4"/>
      <c r="G58" s="2"/>
      <c r="H58" s="2"/>
    </row>
    <row r="59" spans="1:8" x14ac:dyDescent="0.2">
      <c r="A59" s="2"/>
      <c r="B59" s="2"/>
      <c r="C59" s="2"/>
      <c r="D59" s="2"/>
      <c r="E59" s="2"/>
      <c r="F59" s="4"/>
      <c r="G59" s="2"/>
      <c r="H59" s="2"/>
    </row>
    <row r="60" spans="1:8" x14ac:dyDescent="0.2">
      <c r="A60" s="2"/>
      <c r="B60" s="2"/>
      <c r="C60" s="2"/>
      <c r="D60" s="2"/>
      <c r="E60" s="2"/>
      <c r="F60" s="4" t="s">
        <v>17</v>
      </c>
      <c r="G60" s="2"/>
      <c r="H60" s="2"/>
    </row>
    <row r="61" spans="1:8" x14ac:dyDescent="0.2">
      <c r="A61" s="2"/>
      <c r="B61" s="2"/>
      <c r="C61" s="2"/>
      <c r="D61" s="2"/>
      <c r="E61" s="2"/>
      <c r="F61" s="4" t="s">
        <v>15</v>
      </c>
      <c r="G61" s="2"/>
      <c r="H61" s="2"/>
    </row>
    <row r="62" spans="1:8" x14ac:dyDescent="0.2">
      <c r="A62" s="2"/>
      <c r="B62" s="2"/>
      <c r="C62" s="2"/>
      <c r="D62" s="2"/>
      <c r="E62" s="2"/>
      <c r="F62" s="4"/>
      <c r="G62" s="2"/>
      <c r="H62" s="2"/>
    </row>
    <row r="63" spans="1:8" x14ac:dyDescent="0.2">
      <c r="A63" s="2"/>
      <c r="B63" s="2"/>
      <c r="C63" s="2"/>
      <c r="D63" s="2"/>
      <c r="E63" s="2"/>
      <c r="F63" s="4"/>
      <c r="G63" s="2"/>
      <c r="H63" s="2"/>
    </row>
  </sheetData>
  <sheetProtection algorithmName="SHA-512" hashValue="XWdt0qhWVv+n4FGm/DuRRX09fqxqmzVp5E8vZ4C7vCHYEGxcs39GGC+TozQdaAhQDaFMAjHQNKz+/z2Pu8B18Q==" saltValue="ivjCqKotj0A5HBXkgmftZA==" spinCount="100000" sheet="1" objects="1" scenarios="1"/>
  <mergeCells count="36">
    <mergeCell ref="A41:F41"/>
    <mergeCell ref="G41:H41"/>
    <mergeCell ref="A42:F42"/>
    <mergeCell ref="G42:H42"/>
    <mergeCell ref="A45:F50"/>
    <mergeCell ref="C1:E1"/>
    <mergeCell ref="A33:H33"/>
    <mergeCell ref="A37:F37"/>
    <mergeCell ref="G37:H37"/>
    <mergeCell ref="A38:F38"/>
    <mergeCell ref="G38:H38"/>
    <mergeCell ref="A22:H22"/>
    <mergeCell ref="A27:F27"/>
    <mergeCell ref="G27:H27"/>
    <mergeCell ref="A28:H28"/>
    <mergeCell ref="A31:F31"/>
    <mergeCell ref="G31:H31"/>
    <mergeCell ref="A10:H10"/>
    <mergeCell ref="A13:F13"/>
    <mergeCell ref="G13:H13"/>
    <mergeCell ref="A14:H14"/>
    <mergeCell ref="A40:F40"/>
    <mergeCell ref="G40:H40"/>
    <mergeCell ref="A34:F34"/>
    <mergeCell ref="A35:F35"/>
    <mergeCell ref="G35:H35"/>
    <mergeCell ref="G34:H34"/>
    <mergeCell ref="A36:F36"/>
    <mergeCell ref="G36:H36"/>
    <mergeCell ref="A21:F21"/>
    <mergeCell ref="G21:H21"/>
    <mergeCell ref="A3:C3"/>
    <mergeCell ref="D3:H3"/>
    <mergeCell ref="A9:F9"/>
    <mergeCell ref="G9:H9"/>
    <mergeCell ref="A5:H5"/>
  </mergeCell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Company>Sveucilise Sjever, SC Varazdin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Troskovnik</dc:title>
  <dc:creator>Edvin Pašić</dc:creator>
  <cp:lastModifiedBy>knovak</cp:lastModifiedBy>
  <cp:lastPrinted>2019-12-23T14:30:19Z</cp:lastPrinted>
  <dcterms:created xsi:type="dcterms:W3CDTF">2013-12-09T10:42:08Z</dcterms:created>
  <dcterms:modified xsi:type="dcterms:W3CDTF">2019-12-23T15:41:21Z</dcterms:modified>
</cp:coreProperties>
</file>