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JAVNA OBJAVA - SRPANJ 2025\"/>
    </mc:Choice>
  </mc:AlternateContent>
  <xr:revisionPtr revIDLastSave="0" documentId="13_ncr:1_{61197C6E-C2CB-4276-A185-FA937F1A3956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Sheet1!$A$1:$J$3</definedName>
    <definedName name="__CDSPODNOZJE__">Sheet1!$A$274:$J$274</definedName>
    <definedName name="__QRadni__">Sheet1!#REF!</definedName>
    <definedName name="_xlnm._FilterDatabase" localSheetId="0" hidden="1">Sheet1!$A$4:$J$4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4" i="1" l="1"/>
  <c r="E141" i="1"/>
  <c r="E271" i="1"/>
  <c r="E270" i="1"/>
  <c r="E128" i="1"/>
  <c r="E135" i="1"/>
  <c r="E140" i="1"/>
  <c r="E125" i="1"/>
  <c r="E129" i="1"/>
  <c r="E136" i="1"/>
  <c r="E123" i="1"/>
  <c r="E124" i="1"/>
  <c r="E132" i="1"/>
  <c r="E139" i="1"/>
  <c r="E265" i="1" l="1"/>
  <c r="E168" i="1"/>
  <c r="E172" i="1"/>
  <c r="E171" i="1"/>
  <c r="E170" i="1"/>
  <c r="E89" i="1"/>
  <c r="E272" i="1" l="1"/>
</calcChain>
</file>

<file path=xl/sharedStrings.xml><?xml version="1.0" encoding="utf-8"?>
<sst xmlns="http://schemas.openxmlformats.org/spreadsheetml/2006/main" count="2370" uniqueCount="805">
  <si>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</si>
  <si>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</si>
  <si>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</si>
  <si>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</si>
  <si>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</si>
  <si>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</si>
  <si>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</si>
  <si>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</si>
  <si>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</si>
  <si>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</si>
  <si>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</si>
  <si>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2025/7</t>
  </si>
  <si>
    <t>3211</t>
  </si>
  <si>
    <t>Službena putovanja</t>
  </si>
  <si>
    <t>EMILY SJAJ, obrt za čišćenje</t>
  </si>
  <si>
    <t>3239</t>
  </si>
  <si>
    <t>Ostale usluge</t>
  </si>
  <si>
    <t>ROG D.O.O.</t>
  </si>
  <si>
    <t>39483344029</t>
  </si>
  <si>
    <t>B. RADIĆA 147, VARAŽDIN</t>
  </si>
  <si>
    <t>3221</t>
  </si>
  <si>
    <t>Uredski materijal i ostali materijalni rashodi</t>
  </si>
  <si>
    <t>Filida - Putnička Agencija d.o.o.</t>
  </si>
  <si>
    <t>57524651551</t>
  </si>
  <si>
    <t>Dore Pfanove 7, ZAGREB</t>
  </si>
  <si>
    <t>3213</t>
  </si>
  <si>
    <t>Stručno usavršavanje zaposlenika</t>
  </si>
  <si>
    <t>ALCA D.O.O. ZAGREB</t>
  </si>
  <si>
    <t>58353015102</t>
  </si>
  <si>
    <t>Žitnjak bb, ZAGREB</t>
  </si>
  <si>
    <t>KONTO D.O.O.</t>
  </si>
  <si>
    <t>59143170280</t>
  </si>
  <si>
    <t>Zrinska 48, POŽEGA</t>
  </si>
  <si>
    <t>3238</t>
  </si>
  <si>
    <t>Računalne usluge</t>
  </si>
  <si>
    <t>MALTAR D.O.O.</t>
  </si>
  <si>
    <t>66734484850</t>
  </si>
  <si>
    <t>PREŠERNOVA 1, VARAŽDIN</t>
  </si>
  <si>
    <t>3241</t>
  </si>
  <si>
    <t>Naknade troškova osobama izvan radnog odnosa</t>
  </si>
  <si>
    <t>MIPCRO D.O.O.</t>
  </si>
  <si>
    <t>74266568215</t>
  </si>
  <si>
    <t>Dr. Adalberta Georgijevića 3, IVANEC</t>
  </si>
  <si>
    <t>NORTH STREET j.d.o.o.</t>
  </si>
  <si>
    <t>79340743102</t>
  </si>
  <si>
    <t>Ulica Crvenog križa 9, ZAGREB</t>
  </si>
  <si>
    <t>3231</t>
  </si>
  <si>
    <t>Usluge telefona, interneta, pošte i prijevoza</t>
  </si>
  <si>
    <t>PODRAVINA EXPRESS TOURS d.o.o.</t>
  </si>
  <si>
    <t>82179299418</t>
  </si>
  <si>
    <t>Trg sv. Jurja 1, ĐURĐEVAC</t>
  </si>
  <si>
    <t>GASTROCOM d.o.o.</t>
  </si>
  <si>
    <t>97020558931</t>
  </si>
  <si>
    <t>S.S. Kranjčevića 12/I, VARAŽDIN</t>
  </si>
  <si>
    <t>Traffika d.o.o.</t>
  </si>
  <si>
    <t>98339123438</t>
  </si>
  <si>
    <t>Ulica Antuna Branka Šimića 21, VARAŽDIN</t>
  </si>
  <si>
    <t>3233</t>
  </si>
  <si>
    <t>Usluge promidžbe i informiranja</t>
  </si>
  <si>
    <t>NikPrem, bravarski i tokarski obrt</t>
  </si>
  <si>
    <t>3232</t>
  </si>
  <si>
    <t>Usluge tekućeg i investicijskog održavanja</t>
  </si>
  <si>
    <t>Bibliofil d.o.o.</t>
  </si>
  <si>
    <t>18564247147</t>
  </si>
  <si>
    <t>Antuna Bauera 9, ZAGREB</t>
  </si>
  <si>
    <t>4241</t>
  </si>
  <si>
    <t>Knjige</t>
  </si>
  <si>
    <t>KARMAT D.O.O.</t>
  </si>
  <si>
    <t>19445585303</t>
  </si>
  <si>
    <t>Trg bana J.Jelačića 7a, KOPRIVNICA</t>
  </si>
  <si>
    <t>3299</t>
  </si>
  <si>
    <t>Ostali nespomenuti rashodi poslovanja</t>
  </si>
  <si>
    <t>SIGNETA d.o.o.</t>
  </si>
  <si>
    <t>30641829498</t>
  </si>
  <si>
    <t>Pantovčak 37, ZAGREB</t>
  </si>
  <si>
    <t>LINKS d.o.o.</t>
  </si>
  <si>
    <t>32614011568</t>
  </si>
  <si>
    <t>Ljubljanska ulica 2a, SVETA NEDELJA</t>
  </si>
  <si>
    <t>4221</t>
  </si>
  <si>
    <t>Uredska oprema i namještaj</t>
  </si>
  <si>
    <t>NECO D.O.O.</t>
  </si>
  <si>
    <t>62338182742</t>
  </si>
  <si>
    <t>Vilka Novaka 48F, VARAŽDIN</t>
  </si>
  <si>
    <t>PAKO D.O.O.</t>
  </si>
  <si>
    <t>64210805222</t>
  </si>
  <si>
    <t>Bilogorska 13, KOPRIVNICA</t>
  </si>
  <si>
    <t>STUDENTSKI CENTAR U VARAŽDINU</t>
  </si>
  <si>
    <t>64945507350</t>
  </si>
  <si>
    <t>Ulica kralja Petra Krešimira IV 42, VARAŽDIN</t>
  </si>
  <si>
    <t>3237</t>
  </si>
  <si>
    <t>Intelektualne i osobne usluge</t>
  </si>
  <si>
    <t>RU- VE d.o.o.</t>
  </si>
  <si>
    <t>88470929840</t>
  </si>
  <si>
    <t>V. Nazora 10, SVETA NEDJELJA</t>
  </si>
  <si>
    <t>3225</t>
  </si>
  <si>
    <t>Sitni inventar i autogume</t>
  </si>
  <si>
    <t>ZAŠTITA JUKIĆ d.o.o.</t>
  </si>
  <si>
    <t>93544633496</t>
  </si>
  <si>
    <t>Koprivnička 121, Kunovec Breg, KOPRIVNICA</t>
  </si>
  <si>
    <t>GRAD ĐURĐEVAC</t>
  </si>
  <si>
    <t>98691330244</t>
  </si>
  <si>
    <t>STJEPANA RADIĆA 1, ĐURĐEVAC</t>
  </si>
  <si>
    <t>3223</t>
  </si>
  <si>
    <t>Energija</t>
  </si>
  <si>
    <t>3234</t>
  </si>
  <si>
    <t>Komunalne usluge</t>
  </si>
  <si>
    <t>3431</t>
  </si>
  <si>
    <t>Bankarske usluge i usluge platnog prometa</t>
  </si>
  <si>
    <t>ZAGORSKI LIST D.O.O.</t>
  </si>
  <si>
    <t>99964711951</t>
  </si>
  <si>
    <t>Prilaz prof. Ivana Vrančića 6, ZABOK</t>
  </si>
  <si>
    <t>JAVNI BILJEŽNIK LANA MIHINJAČ</t>
  </si>
  <si>
    <t>3295</t>
  </si>
  <si>
    <t>Pristojbe i naknade</t>
  </si>
  <si>
    <t>Kazališna družina Teatar Fort FOrno</t>
  </si>
  <si>
    <t>KOMES CLEANING,obrt za čišćenje i uređenje okoliša</t>
  </si>
  <si>
    <t>ZAJEDNICA ŠPORTSKIH UDRUGA GRADA VARAŽDINA</t>
  </si>
  <si>
    <t>3235</t>
  </si>
  <si>
    <t>Zakupnine i najamnine</t>
  </si>
  <si>
    <t>CROATIA OSIGURANJE D.D.</t>
  </si>
  <si>
    <t>26187994862</t>
  </si>
  <si>
    <t>Miramarska 22, ZAGREB</t>
  </si>
  <si>
    <t>3292</t>
  </si>
  <si>
    <t>Premije osiguranja</t>
  </si>
  <si>
    <t>STYRIA MEDIJSKI SERVISI d.o.o.</t>
  </si>
  <si>
    <t>29005509482</t>
  </si>
  <si>
    <t>Oreškovićeva 6H/1, ZAGREB-SLOBOŠTINA</t>
  </si>
  <si>
    <t>JAVNA VATROGASNA POSTROJBA GRADA VARAŽDINA</t>
  </si>
  <si>
    <t>31995833807</t>
  </si>
  <si>
    <t>TRENKOVA 44, VARAŽDIN</t>
  </si>
  <si>
    <t>ZUBAK GRUPA d.o.o. Poslovnica: Varaždin</t>
  </si>
  <si>
    <t>39135989747</t>
  </si>
  <si>
    <t>Zagrebačka 117, VELIKA GORICA</t>
  </si>
  <si>
    <t>AGENCIJA ZA KOMERCIJALNU DJELATNOST- AKD</t>
  </si>
  <si>
    <t>58843087891</t>
  </si>
  <si>
    <t>SAVSKA 31, ZAGREB</t>
  </si>
  <si>
    <t>AUTOSTAKLO BINGO d.o.o.</t>
  </si>
  <si>
    <t>64291636756</t>
  </si>
  <si>
    <t>ČAKOVEČKA 124, PUŠĆINE, NEDELIŠĆE</t>
  </si>
  <si>
    <t>Narodne novine d.d.</t>
  </si>
  <si>
    <t>64546066176</t>
  </si>
  <si>
    <t>Savski gaj XIII. put 6, ZAGREB-NOVI ZAGREB</t>
  </si>
  <si>
    <t>Cleaning Solutions j.d.o.o.</t>
  </si>
  <si>
    <t>66323006436</t>
  </si>
  <si>
    <t>Kućanska ulica 14, VARAŽDIN</t>
  </si>
  <si>
    <t>HRT - HRVATSKA RADIOTELEVIZIJA</t>
  </si>
  <si>
    <t>68419124305</t>
  </si>
  <si>
    <t>PRISAVLJE 3, ZAGREB</t>
  </si>
  <si>
    <t>Hanza Media d.o.o</t>
  </si>
  <si>
    <t>79517545745</t>
  </si>
  <si>
    <t>Koranska 2, ZAGREB</t>
  </si>
  <si>
    <t>ALTOCOMM d.o.o.</t>
  </si>
  <si>
    <t>80653493587</t>
  </si>
  <si>
    <t>Hrelićka 12, ZAGREB</t>
  </si>
  <si>
    <t>FINANCIJSKA AGENCIJA</t>
  </si>
  <si>
    <t>85821130368</t>
  </si>
  <si>
    <t>Ulica grada Vukovara 70, ZAGREB</t>
  </si>
  <si>
    <t>Poliklinika Sveti Nikola</t>
  </si>
  <si>
    <t>88814695324</t>
  </si>
  <si>
    <t>Ulica Ivana Kukuljevića 6, VARAŽDIN</t>
  </si>
  <si>
    <t>3236</t>
  </si>
  <si>
    <t>Zdravstvene i veterinarske usluge</t>
  </si>
  <si>
    <t>AGNITUM d.o.o.</t>
  </si>
  <si>
    <t>90575821957</t>
  </si>
  <si>
    <t>Glavna 62, Domašinec, DEKANOVEC</t>
  </si>
  <si>
    <t>SciEngineer Kft.</t>
  </si>
  <si>
    <t>Bartok Bela ut 15/D, Budimpešta</t>
  </si>
  <si>
    <t>4123</t>
  </si>
  <si>
    <t>Licence</t>
  </si>
  <si>
    <t>INTERNET KUPNJA d.o.o.-RESTORAN AQUACITY</t>
  </si>
  <si>
    <t>11785919417</t>
  </si>
  <si>
    <t>GLAVNA 49, NOVAKOVEC, DEKANOVEC</t>
  </si>
  <si>
    <t>INA D.D.</t>
  </si>
  <si>
    <t>27759560625</t>
  </si>
  <si>
    <t>Avenija V. Holjevca10, ZAGREB</t>
  </si>
  <si>
    <t>Gradsko komun. poduzeće KOMUNALAC d.o.o.</t>
  </si>
  <si>
    <t>41412434130</t>
  </si>
  <si>
    <t>Mosna 15, KOPRIVNICA</t>
  </si>
  <si>
    <t>Telemach Hrvatska d.o.o.</t>
  </si>
  <si>
    <t>70133616033</t>
  </si>
  <si>
    <t>Josipa Marohnića 1, ZAGREB</t>
  </si>
  <si>
    <t>LEXPERA d.o.o.</t>
  </si>
  <si>
    <t>79506290597</t>
  </si>
  <si>
    <t>Tuškanova 37, ZAGREB</t>
  </si>
  <si>
    <t>HP-HRVATSKA POŠTA D.D.</t>
  </si>
  <si>
    <t>87311810356</t>
  </si>
  <si>
    <t>JURIŠIĆEVA 13, ZAGREB</t>
  </si>
  <si>
    <t>CONTINENTAL ADVENTURE d.o.o.</t>
  </si>
  <si>
    <t>Zgona bb (Linnovate), LIVNO</t>
  </si>
  <si>
    <t>Hrvatski savez glugoslijepih osoba DODIR</t>
  </si>
  <si>
    <t>ROBI obrt za poslovne usluge i proizvodnju</t>
  </si>
  <si>
    <t>UDRUGA DRAVA INFO</t>
  </si>
  <si>
    <t>INTUICIJA d.o.o. za komunikacije i medije</t>
  </si>
  <si>
    <t>04995149456</t>
  </si>
  <si>
    <t>Ulica Joze Laurenčića 6/IX, ZAGREB</t>
  </si>
  <si>
    <t>NISKOGRANJA HUĐEK Vl. Tomica Huđek</t>
  </si>
  <si>
    <t>07408330248</t>
  </si>
  <si>
    <t>Gospodarska ulica 20, Majerje, PETRIJANEC</t>
  </si>
  <si>
    <t>BODLJA d.o.o.</t>
  </si>
  <si>
    <t>10121984583</t>
  </si>
  <si>
    <t>Mekiš 34, PODRAVSKE SESVETE</t>
  </si>
  <si>
    <t>KOPITEHNA D.O.O. VARAŽDIN</t>
  </si>
  <si>
    <t>12585203084</t>
  </si>
  <si>
    <t>Varaždinska ulica odvojak III. br. 2., VARAŽDIN</t>
  </si>
  <si>
    <t>KOVAČIĆ RADIČEVIĆ MEDICAL CENTER d.o.o.</t>
  </si>
  <si>
    <t>18726968854</t>
  </si>
  <si>
    <t>Varaždinska cesta 23b, KOPRIVNICA</t>
  </si>
  <si>
    <t>HOTEL VARAŽDIN D.O.O.</t>
  </si>
  <si>
    <t>23950119865</t>
  </si>
  <si>
    <t>Trg kralja Petra Svačića 1A, VARAŽDIN</t>
  </si>
  <si>
    <t>PODRAVSKI LIST D.O.O.</t>
  </si>
  <si>
    <t>27495866747</t>
  </si>
  <si>
    <t>Florijanski trg 15, KOPRIVNICA</t>
  </si>
  <si>
    <t>SUPERPRINT DIGITALNA TISKARA</t>
  </si>
  <si>
    <t>31246592766</t>
  </si>
  <si>
    <t>Opatička 5/1, KOPRIVNICA</t>
  </si>
  <si>
    <t>MARBIS D.O.O. ZA TURIZAM</t>
  </si>
  <si>
    <t>35515773520</t>
  </si>
  <si>
    <t>TARAŠČICE 15, KOPRIVNICA</t>
  </si>
  <si>
    <t>ZAŠTITA JURENEC d.o.o.</t>
  </si>
  <si>
    <t>59366171025</t>
  </si>
  <si>
    <t>Frana Galovića 10, KOPRIVNICA</t>
  </si>
  <si>
    <t>GRAD KOPRIVNICA</t>
  </si>
  <si>
    <t>62112914641</t>
  </si>
  <si>
    <t>Zrinski trg 1, KOPRIVNICA</t>
  </si>
  <si>
    <t>PETROL d.o.o.</t>
  </si>
  <si>
    <t>75550985023</t>
  </si>
  <si>
    <t>Savska Opatovina 36, ZAGREB</t>
  </si>
  <si>
    <t>3224</t>
  </si>
  <si>
    <t>Materijal i dijelovi za tekuće i investicijsko održavanje</t>
  </si>
  <si>
    <t>Lupus produkcija Lupus produkcija, marketing &amp; produkcija</t>
  </si>
  <si>
    <t>93043321576</t>
  </si>
  <si>
    <t>Jurja Denzlera 58, 10000 Zagreb, ZAGREB</t>
  </si>
  <si>
    <t>M2 Network d.o.o.</t>
  </si>
  <si>
    <t>95713859224</t>
  </si>
  <si>
    <t>Dunajska 18, SVETI MARTIN NA MURI</t>
  </si>
  <si>
    <t>InvivoGen SAS</t>
  </si>
  <si>
    <t>Rue Jean Rodier, Toulouse Cedex 4</t>
  </si>
  <si>
    <t>MODUS PLAN d.o.o.</t>
  </si>
  <si>
    <t>41098164586</t>
  </si>
  <si>
    <t>Trsatska 36, ZAGREB</t>
  </si>
  <si>
    <t>I.E.G.S. j.d.o.o.</t>
  </si>
  <si>
    <t>41187866411</t>
  </si>
  <si>
    <t>Vesanovićeva 11, SPLIT</t>
  </si>
  <si>
    <t>COPY CENTAR HABULAN</t>
  </si>
  <si>
    <t>KOSINUS, obrt za usluge, vl. Mario Kos</t>
  </si>
  <si>
    <t>STUDIO BREND, obrt za videosnimanje, vl. Marija Kranjčec Vurušić</t>
  </si>
  <si>
    <t>ČISTOćA D.O.O.</t>
  </si>
  <si>
    <t>02371889218</t>
  </si>
  <si>
    <t>O.Price 13, VARAŽDIN</t>
  </si>
  <si>
    <t>TRAVELEGO d.o.o.</t>
  </si>
  <si>
    <t>21305989895</t>
  </si>
  <si>
    <t>Zagrebačka 30, VARAŽDIN</t>
  </si>
  <si>
    <t>MEDIA NOVINE d.o.o.</t>
  </si>
  <si>
    <t>37268927073</t>
  </si>
  <si>
    <t>KRALJA TOMISLAVA 2, ČAKOVEC</t>
  </si>
  <si>
    <t>VARKOM VARAŽDIN</t>
  </si>
  <si>
    <t>39048902955</t>
  </si>
  <si>
    <t>Trg bana Jelačića 15, VARAŽDIN</t>
  </si>
  <si>
    <t>WEDDING EVENT, OBRT ZA ORGANIZACIJU DOGAĐANJA, NIKOLINA JAJČINOVIĆ</t>
  </si>
  <si>
    <t>CONRAD ELECTRONIC</t>
  </si>
  <si>
    <t>42992093253</t>
  </si>
  <si>
    <t>POD JELŠAMI, GROSUPJE</t>
  </si>
  <si>
    <t>4227</t>
  </si>
  <si>
    <t>Uređaji, strojevi i oprema za ostale namjene</t>
  </si>
  <si>
    <t>HRVATSKO DRUŠTVO SKLADATELJA (ZAMP)</t>
  </si>
  <si>
    <t>56668956985</t>
  </si>
  <si>
    <t>BERISLAVIĆEVA 9, ZAGREB</t>
  </si>
  <si>
    <t>IN Promocija d.o.o.</t>
  </si>
  <si>
    <t>58110346325</t>
  </si>
  <si>
    <t>Nikole Tesle 1/A, MALA SUBOTICA</t>
  </si>
  <si>
    <t>HEP - OPSKRBA d.o.o.</t>
  </si>
  <si>
    <t>63073332379</t>
  </si>
  <si>
    <t>Ulica grada Vukovara 37, ZAGREB</t>
  </si>
  <si>
    <t>BIOVIT D.O.O.</t>
  </si>
  <si>
    <t>73275412890</t>
  </si>
  <si>
    <t>Varaždinska ulica - odvojak II 15, JALKOVEC</t>
  </si>
  <si>
    <t>BELAJ D.O.O. VARAŽDIN</t>
  </si>
  <si>
    <t>74006494666</t>
  </si>
  <si>
    <t>F. KURELCA 11, VARAŽDIN</t>
  </si>
  <si>
    <t>PLODINE D.D.</t>
  </si>
  <si>
    <t>92510683607</t>
  </si>
  <si>
    <t>Ruziceva 29, RIJEKA</t>
  </si>
  <si>
    <t>Plaće za redovan rad</t>
  </si>
  <si>
    <t>Doprinosi za obvezno zdravstveno osiguranje</t>
  </si>
  <si>
    <t>Naknade za prijevoz, za rad na terenu i odvojeni život</t>
  </si>
  <si>
    <t>HEP-Plin d.o.o. Osijek</t>
  </si>
  <si>
    <t>41317489366</t>
  </si>
  <si>
    <t>Ulica cara Hadrijana 7, OSIJEK</t>
  </si>
  <si>
    <t>AUTOBUSNI PRIJEVOZ d.o.o.</t>
  </si>
  <si>
    <t>15263066301</t>
  </si>
  <si>
    <t>Gospodarska 56, VARAŽDIN</t>
  </si>
  <si>
    <t>FRAME j.d.o.o.</t>
  </si>
  <si>
    <t>80502704180</t>
  </si>
  <si>
    <t>HRVATSKA POŠTANSKA BANKA D.D.</t>
  </si>
  <si>
    <t>87939104217</t>
  </si>
  <si>
    <t>JURIŠIĆEVA  ULICA 4, ZAGREB</t>
  </si>
  <si>
    <t>HRVATSKA KOMORA OVLAŠTENIH INŽ. GEODEZIJE</t>
  </si>
  <si>
    <t>MOBITEL CENTAR ERLA Servis vl. Erlino Košćak</t>
  </si>
  <si>
    <t>06725806970</t>
  </si>
  <si>
    <t>Ulica Ivana Gundulića 6, VARAŽDIN</t>
  </si>
  <si>
    <t>ELEKTRO OBAD D.O.O.</t>
  </si>
  <si>
    <t>10328761362</t>
  </si>
  <si>
    <t>ZAGREBAČKA 16, NOVI MAROF</t>
  </si>
  <si>
    <t>E-TOURS D.O.O.</t>
  </si>
  <si>
    <t>11578972258</t>
  </si>
  <si>
    <t>Garićgradska, ZAGREB</t>
  </si>
  <si>
    <t>JAVNA VATROGASNA POSTROJBA GRADA KOPRIVNICE</t>
  </si>
  <si>
    <t>16767340001</t>
  </si>
  <si>
    <t>Oružanska 1, KOPRIVNICA</t>
  </si>
  <si>
    <t>Altium International d.o.o.</t>
  </si>
  <si>
    <t>18966227376</t>
  </si>
  <si>
    <t>Karlovačka cesta 24, Blato, ZAGREB</t>
  </si>
  <si>
    <t>KOPRIVNIČKE VODE D.O.O.</t>
  </si>
  <si>
    <t>20998990299</t>
  </si>
  <si>
    <t>MOSNA 15a, KOPRIVNICA</t>
  </si>
  <si>
    <t>ULIX D.O.O.</t>
  </si>
  <si>
    <t>26561427801</t>
  </si>
  <si>
    <t>MIRAMARSKA 26, ZAGREB</t>
  </si>
  <si>
    <t>HIRŽIN COMMERCE D.O.O.</t>
  </si>
  <si>
    <t>27185252159</t>
  </si>
  <si>
    <t>Hercegovačka 31, VARAŽDIN</t>
  </si>
  <si>
    <t>ADRIALIFT d.o.o.</t>
  </si>
  <si>
    <t>36856415212</t>
  </si>
  <si>
    <t>Braće Baćić 36, RIJEKA</t>
  </si>
  <si>
    <t>JADROLINIJA</t>
  </si>
  <si>
    <t>38453148181</t>
  </si>
  <si>
    <t>RIJEKA, RIJEKA</t>
  </si>
  <si>
    <t>KemoLab d.o.o.</t>
  </si>
  <si>
    <t>45816750516</t>
  </si>
  <si>
    <t>Nadinska 11, ZAGREB</t>
  </si>
  <si>
    <t>VIATOR D.O.O.</t>
  </si>
  <si>
    <t>64731717121</t>
  </si>
  <si>
    <t>Kralja Držislava 6, SPLIT</t>
  </si>
  <si>
    <t>KING ICT D.O.O.</t>
  </si>
  <si>
    <t>67001695549</t>
  </si>
  <si>
    <t>Buzinski prilaz 10, ZAGREB</t>
  </si>
  <si>
    <t>TOI TOI D.O.O.</t>
  </si>
  <si>
    <t>73497369534</t>
  </si>
  <si>
    <t>Kvintička 16, ZAGREB</t>
  </si>
  <si>
    <t>MONT SISTEMI d.o.o.</t>
  </si>
  <si>
    <t>75912721969</t>
  </si>
  <si>
    <t>Ivana Đurkana 40, KOPRIVNICA</t>
  </si>
  <si>
    <t>SADA ORO d.o.o.</t>
  </si>
  <si>
    <t>91775886367</t>
  </si>
  <si>
    <t>Josipa Kozarca 8, STRMEC SAMOBORSKI</t>
  </si>
  <si>
    <t>AUTO CENTAR KOS D.O.O.</t>
  </si>
  <si>
    <t>33437375299</t>
  </si>
  <si>
    <t>Cehovska 18, VARAŽDIN</t>
  </si>
  <si>
    <t>HEP - ODS d.o.o. ELEKTRA KOPRIVNICA</t>
  </si>
  <si>
    <t>46830600751</t>
  </si>
  <si>
    <t>Hrvatske državnosti 32, KOPRIVNICA</t>
  </si>
  <si>
    <t>18928523252</t>
  </si>
  <si>
    <t>A.Starčevića 32, KOPRIVNICA</t>
  </si>
  <si>
    <t>DVOR TRAKOŠĆAN</t>
  </si>
  <si>
    <t>24929691978</t>
  </si>
  <si>
    <t>TRAKOŠĆAN, LEPOGLAVA</t>
  </si>
  <si>
    <t>WAY</t>
  </si>
  <si>
    <t>81044102234</t>
  </si>
  <si>
    <t>ULICA RUĐERA BOŠKOVIĆA 3, VARAŽDIN</t>
  </si>
  <si>
    <t>COLUMBUS S.C.</t>
  </si>
  <si>
    <t>Krakow</t>
  </si>
  <si>
    <t>FFEA-Future Finance and Economics Assoc.</t>
  </si>
  <si>
    <t>PROELEKTRONIKA d.o.o.</t>
  </si>
  <si>
    <t>14195921136</t>
  </si>
  <si>
    <t>Radnička cesta 177, ZAGREB</t>
  </si>
  <si>
    <t>VINCEK D.O.O.</t>
  </si>
  <si>
    <t>96055453244</t>
  </si>
  <si>
    <t>Varaždinska ulica, odvojak II br. 2, Jalkovec, VARAŽDIN</t>
  </si>
  <si>
    <t>TENISKI KLUB "VARAŽDIN 1181"</t>
  </si>
  <si>
    <t>MICOM ELEKTRONIKA</t>
  </si>
  <si>
    <t>19422090987</t>
  </si>
  <si>
    <t>Samoborska cesta 85A, ZAGREB-SUSEDGRAD</t>
  </si>
  <si>
    <t>3H EXPRESS d.o.o.</t>
  </si>
  <si>
    <t>21293941062</t>
  </si>
  <si>
    <t>Braće Radića 87, VARAŽDIN</t>
  </si>
  <si>
    <t>GLAZER d.o.o.</t>
  </si>
  <si>
    <t>55529176295</t>
  </si>
  <si>
    <t>Latovanička 20, ZAGREB</t>
  </si>
  <si>
    <t>MEĐIMURKA BS D.O.O.</t>
  </si>
  <si>
    <t>68372221964</t>
  </si>
  <si>
    <t>TRG REPUBLIKE 6, ČAKOVEC</t>
  </si>
  <si>
    <t>POTOČKI PROMET D.O.O.</t>
  </si>
  <si>
    <t>87385834108</t>
  </si>
  <si>
    <t>Radoboj 89, RADOBOJ</t>
  </si>
  <si>
    <t>VARAŽDINSKE VIJESTI D.D.</t>
  </si>
  <si>
    <t>89407840770</t>
  </si>
  <si>
    <t>SUPILOVA 7B, VARAŽDIN</t>
  </si>
  <si>
    <t>Obrt za prijevoz i putnička agencija SILVIJA TURIST</t>
  </si>
  <si>
    <t>Sveučilište Sjever</t>
  </si>
  <si>
    <r>
      <t>Izvješće o isplatama - po Naputku (</t>
    </r>
    <r>
      <rPr>
        <b/>
        <sz val="18"/>
        <color rgb="FFFF0000"/>
        <rFont val="Arial"/>
        <family val="2"/>
        <charset val="238"/>
      </rPr>
      <t>SRPANJ 2025.</t>
    </r>
    <r>
      <rPr>
        <b/>
        <sz val="18"/>
        <color indexed="8"/>
        <rFont val="Arial"/>
        <family val="2"/>
        <charset val="1"/>
      </rPr>
      <t>)</t>
    </r>
  </si>
  <si>
    <t>Godina: 2025. Datum dokumenta: od 01.07.2025 do 31.07.2025.</t>
  </si>
  <si>
    <t>SVEUČILIŠTE SJEVER</t>
  </si>
  <si>
    <t>VŽ2018 d.o.o. (THE FAMILY)</t>
  </si>
  <si>
    <t>78197242725</t>
  </si>
  <si>
    <t>Braće Radića 1, Braće Radić 1</t>
  </si>
  <si>
    <t>CROATA d.o.o.</t>
  </si>
  <si>
    <t>06350517967</t>
  </si>
  <si>
    <t>Ulica II industrijski odvojak 4, NOVA GRADIŠKA</t>
  </si>
  <si>
    <t>MAGMA d.o.o.</t>
  </si>
  <si>
    <t>65673920115</t>
  </si>
  <si>
    <t>Varaždinska ulica - odvojak I 14, VARAŽDIN</t>
  </si>
  <si>
    <t>PODRAVKA d.d.</t>
  </si>
  <si>
    <t>HERMO D.O.O.</t>
  </si>
  <si>
    <t>79517967255</t>
  </si>
  <si>
    <t>Krešimira Filića 114/b, VARAŽDIN</t>
  </si>
  <si>
    <t>KATEGORIJA 1 - PRAVNE OSOBE - ukupno (EUR)</t>
  </si>
  <si>
    <t>KATEGORIJA 1 - FIZIČKE OSOBE - ukupno (EUR)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</si>
  <si>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</si>
  <si>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</si>
  <si>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Ostali rashodi za zaposlene (materijalna prava)</t>
  </si>
  <si>
    <t>Pristojbe i naknade (naknada za nezapošljavanje invalida)</t>
  </si>
  <si>
    <t>Službena putovanja (putni nalozi i mobilnosti - zaposlenici)</t>
  </si>
  <si>
    <t>Naknade troškova osobama izvan radnog odnosa (mobilnosti - studenti, ostale dolazne mobilnosti)</t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</si>
  <si>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(32371 Autorski honorari - ukupan trošak)</t>
    </r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</si>
  <si>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(32372 Ugovori o djelu - ukupan trošak)</t>
    </r>
  </si>
  <si>
    <t>GDPR</t>
  </si>
  <si>
    <t>FILIPEC MANUELA</t>
  </si>
  <si>
    <t>JADANEC ĐURIN MARINELA</t>
  </si>
  <si>
    <t>KRANJČIĆ NIKOLA</t>
  </si>
  <si>
    <t>CVITKOVIĆ IVAN</t>
  </si>
  <si>
    <t>KLEČINA ANTE</t>
  </si>
  <si>
    <t>KRPAN LJUDEVIT</t>
  </si>
  <si>
    <t>BALAŠKO EMA</t>
  </si>
  <si>
    <t>BOBONJ ANTUN</t>
  </si>
  <si>
    <t>BUŠIĆ DOROTEJA</t>
  </si>
  <si>
    <t>COLAR TIJANA</t>
  </si>
  <si>
    <t>CRNOGORČIĆ BOJAN</t>
  </si>
  <si>
    <t>FILIPOVIĆ LIDIJA</t>
  </si>
  <si>
    <t>GERENĐIR ANA MARIJA</t>
  </si>
  <si>
    <t>HORVAT MIHAEL</t>
  </si>
  <si>
    <t>JOŠANOVIĆ ANDREA</t>
  </si>
  <si>
    <t>JURIN MATEO</t>
  </si>
  <si>
    <t>KLOKOČKI MONIKA</t>
  </si>
  <si>
    <t>KOCIJAN IRA</t>
  </si>
  <si>
    <t>KORADE MARTIN</t>
  </si>
  <si>
    <t>KRUŠELJ KARLO</t>
  </si>
  <si>
    <t>MIJATOVIĆ ANJA</t>
  </si>
  <si>
    <t>PODOREŠKI CLAUDIA</t>
  </si>
  <si>
    <t>PRELEC LARA</t>
  </si>
  <si>
    <t>PRESEČAN JOSIP</t>
  </si>
  <si>
    <t>SPEVEC DOROTEA</t>
  </si>
  <si>
    <t>ŠKORIĆ BOJANA</t>
  </si>
  <si>
    <t>ŠPOLJARIĆ HELENA</t>
  </si>
  <si>
    <t>ŠTRKALJ AMALIJA</t>
  </si>
  <si>
    <t>TAKAČ FILIP ADRIAN</t>
  </si>
  <si>
    <t>UMIČEVIĆ VILIM</t>
  </si>
  <si>
    <t>SOLJAČIĆ VRANEŠ HRVOJKA</t>
  </si>
  <si>
    <t>ALAR AMARELA</t>
  </si>
  <si>
    <t>DELIĆ NINA</t>
  </si>
  <si>
    <t>LONČARIĆ LENI</t>
  </si>
  <si>
    <t>MAMIĆ KARMEN</t>
  </si>
  <si>
    <t>NEKIĆ LANA</t>
  </si>
  <si>
    <t>TOMIĆ BLAŽ</t>
  </si>
  <si>
    <t>RUL MIRNA</t>
  </si>
  <si>
    <t>Naknade troškova osobama izvan radnog odnosa (32412 - Naknade ostalih troškova - ukupan trošak)</t>
  </si>
  <si>
    <t>ABOU ALDAN DAMJAN</t>
  </si>
  <si>
    <t>KARABATIĆ SANDRA</t>
  </si>
  <si>
    <t>DILBER DARIO</t>
  </si>
  <si>
    <t>GERIĆ HRVOJE</t>
  </si>
  <si>
    <t>TUSTIĆ TIN</t>
  </si>
  <si>
    <t>BERGOVEC MIJO</t>
  </si>
  <si>
    <t>BURSAĆ DANIJEL</t>
  </si>
  <si>
    <t>BUTIGAN DOMAGOJ</t>
  </si>
  <si>
    <t>GAŠIĆ MARIO</t>
  </si>
  <si>
    <t>JANOVIĆ ŠPIRO</t>
  </si>
  <si>
    <t>LUJANAC LJILJANA</t>
  </si>
  <si>
    <t>MUNIVRANA ŠKVORC HELENA</t>
  </si>
  <si>
    <t>PAJTAK ALEN</t>
  </si>
  <si>
    <t>ŠEGOVIĆ IGOR</t>
  </si>
  <si>
    <t>ZEMBER SANJA</t>
  </si>
  <si>
    <t>RAJČIĆ DAVOR</t>
  </si>
  <si>
    <t>BERMANEC KATARINA</t>
  </si>
  <si>
    <t>KLJAJIN MILAN</t>
  </si>
  <si>
    <t>KRANJČEC DARKO</t>
  </si>
  <si>
    <t>MESEK MARTINA</t>
  </si>
  <si>
    <t>ROCCO BARBARA</t>
  </si>
  <si>
    <t>HORVAT BOŽIDAR</t>
  </si>
  <si>
    <t>HOST ALEN</t>
  </si>
  <si>
    <t>MATKOVIĆ STJEPAN</t>
  </si>
  <si>
    <t>SAVIĆ ZVONIMIR</t>
  </si>
  <si>
    <t>ZADRO KREŠO</t>
  </si>
  <si>
    <t>BRUNEC MARIO</t>
  </si>
  <si>
    <t>ĐURKAN VEDRAN</t>
  </si>
  <si>
    <t>GREGURINA DENIS</t>
  </si>
  <si>
    <t>JURIŠA DEJAN</t>
  </si>
  <si>
    <t>MUDRI LEON</t>
  </si>
  <si>
    <t>PTIČEK MISLAV</t>
  </si>
  <si>
    <t>JEFTIĆ ZORAN</t>
  </si>
  <si>
    <t>KEŠINA KRISTIJAN</t>
  </si>
  <si>
    <t>ŠIPUŠ HRVOJE</t>
  </si>
  <si>
    <t>ČEHOK IVAN</t>
  </si>
  <si>
    <t>FUČKAR SINIŠA</t>
  </si>
  <si>
    <t>KIĐEMET - PISKAČ SPOMENKA</t>
  </si>
  <si>
    <t>KUDELIĆ NENAD</t>
  </si>
  <si>
    <t>LUKAČEVIĆ MARTA</t>
  </si>
  <si>
    <t>PROTRKA RIKARDO</t>
  </si>
  <si>
    <t>JEMBREK DARIO</t>
  </si>
  <si>
    <t>ŠKRINJAR VLADIMIR</t>
  </si>
  <si>
    <t>3293</t>
  </si>
  <si>
    <t>Reprezentacija</t>
  </si>
  <si>
    <t>JULIA TEAMGEIST d.o.o.</t>
  </si>
  <si>
    <t>EVENT ZONA</t>
  </si>
  <si>
    <t>MEDIČARNA ŠPIČKO, obrt</t>
  </si>
  <si>
    <t>RAM OBRT ZA DIZAJN</t>
  </si>
  <si>
    <t>BEDEM, OBRT ZA UGOSTITELJSTVO</t>
  </si>
  <si>
    <t>ASTP HEADQUARTERS</t>
  </si>
  <si>
    <t>NL808906975B01</t>
  </si>
  <si>
    <t>AV LEIDEN, Stationsweg 28a, NIZOZEMSKA</t>
  </si>
  <si>
    <t>STARI GRAD d.o.o.</t>
  </si>
  <si>
    <t>UNIQA OSIGURANJE d.d.</t>
  </si>
  <si>
    <t>BAČVARIJA LEDINSKI</t>
  </si>
  <si>
    <t>ROBIN TRGOVINA</t>
  </si>
  <si>
    <t>POLJOPRIVREDNA ZADRUGA IVANEC</t>
  </si>
  <si>
    <t>KREŠIMIR-FUTURA d.o.o.</t>
  </si>
  <si>
    <t>OPG ANDREJA PETROVIĆ</t>
  </si>
  <si>
    <t>TURIST d.o.o. VARAŽDIN</t>
  </si>
  <si>
    <t>SPLIT, Trg M. Pavlinovića 5</t>
  </si>
  <si>
    <t>16031445449</t>
  </si>
  <si>
    <t>BOLFAN VINSKI VRH d.o.o.</t>
  </si>
  <si>
    <t>80023175581</t>
  </si>
  <si>
    <t>HRAŠĆINA-TRGOVIŠĆE, GORNJAKI 56</t>
  </si>
  <si>
    <t>87648815827</t>
  </si>
  <si>
    <t>ĐURĐEVAC, Stjepana Radića 1</t>
  </si>
  <si>
    <t>50691424765</t>
  </si>
  <si>
    <t>KRIŽEVCI, Ivana Lepušića 30</t>
  </si>
  <si>
    <t>40146951579</t>
  </si>
  <si>
    <t>IVANEC, Trg hrvatskih Ivanovaca 10</t>
  </si>
  <si>
    <t>75665455333</t>
  </si>
  <si>
    <t>ZAGREB, Planinska 13 A</t>
  </si>
  <si>
    <t>21819941955</t>
  </si>
  <si>
    <t>VARAŽDIN, Aleja kralja Zvonimira 1</t>
  </si>
  <si>
    <t>99386047584</t>
  </si>
  <si>
    <t>IVANEC, Ivanečko naselje 1/D</t>
  </si>
  <si>
    <t>VAN GRADA d.o.o. - RESTORAN PADRE</t>
  </si>
  <si>
    <t>57026370943</t>
  </si>
  <si>
    <t>ZAGREB, Trnjanske Struge 2</t>
  </si>
  <si>
    <t>Gostionica ''VARAŽDINBREG''</t>
  </si>
  <si>
    <t>06176621918</t>
  </si>
  <si>
    <t>TURČIN, Glavić 7</t>
  </si>
  <si>
    <t>1.</t>
  </si>
  <si>
    <t>12.</t>
  </si>
  <si>
    <t>3.</t>
  </si>
  <si>
    <t>4.</t>
  </si>
  <si>
    <t>2.</t>
  </si>
  <si>
    <t>6.</t>
  </si>
  <si>
    <t>9.</t>
  </si>
  <si>
    <t>5.</t>
  </si>
  <si>
    <t>7.</t>
  </si>
  <si>
    <t>8.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</si>
  <si>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</si>
  <si>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</si>
  <si>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</si>
  <si>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</si>
  <si>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</si>
  <si>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</si>
  <si>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</si>
  <si>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</si>
  <si>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</si>
  <si>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</si>
  <si>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</si>
  <si>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</si>
  <si>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</si>
  <si>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</si>
  <si>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</si>
  <si>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</si>
  <si>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</si>
  <si>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</si>
  <si>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</si>
  <si>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</si>
  <si>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</si>
  <si>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</si>
  <si>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</si>
  <si>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</si>
  <si>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</si>
  <si>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</si>
  <si>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</si>
  <si>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</si>
  <si>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</si>
  <si>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</si>
  <si>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</si>
  <si>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</si>
  <si>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</si>
  <si>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</si>
  <si>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</si>
  <si>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</si>
  <si>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</si>
  <si>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</si>
  <si>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</si>
  <si>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</si>
  <si>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</si>
  <si>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</si>
  <si>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</si>
  <si>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</si>
  <si>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</si>
  <si>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</si>
  <si>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</si>
  <si>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</si>
  <si>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</si>
  <si>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</si>
  <si>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</si>
  <si>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</si>
  <si>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</si>
  <si>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</si>
  <si>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</si>
  <si>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</si>
  <si>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</si>
  <si>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</si>
  <si>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</si>
  <si>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</si>
  <si>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</si>
  <si>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</si>
  <si>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</si>
  <si>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</si>
  <si>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</si>
  <si>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</si>
  <si>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</si>
  <si>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</si>
  <si>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</si>
  <si>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</si>
  <si>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</si>
  <si>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</si>
  <si>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</si>
  <si>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</si>
  <si>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</si>
  <si>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</si>
  <si>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</si>
  <si>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</si>
  <si>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</si>
  <si>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</si>
  <si>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</si>
  <si>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</si>
  <si>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</si>
  <si>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</si>
  <si>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</si>
  <si>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</si>
  <si>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</si>
  <si>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</si>
  <si>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</si>
  <si>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</si>
  <si>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</si>
  <si>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</si>
  <si>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</si>
  <si>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</si>
  <si>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</si>
  <si>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</si>
  <si>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</si>
  <si>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</si>
  <si>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</si>
  <si>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</si>
  <si>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</si>
  <si>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</si>
  <si>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</si>
  <si>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</si>
  <si>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</si>
  <si>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</si>
  <si>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</si>
  <si>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</si>
  <si>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</si>
  <si>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</si>
  <si>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</si>
  <si>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</si>
  <si>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</si>
  <si>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</si>
  <si>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</si>
  <si>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</si>
  <si>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</si>
  <si>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</si>
  <si>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</si>
  <si>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</si>
  <si>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</si>
  <si>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</si>
  <si>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</si>
  <si>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</si>
  <si>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</si>
  <si>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</si>
  <si>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</si>
  <si>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</si>
  <si>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202.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</si>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</sst>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8"/>
      <name val="Arial"/>
      <family val="2"/>
      <charset val="1"/>
    </font>
    <font>
      <b/>
      <sz val="18"/>
      <color indexed="8"/>
      <name val="Arial"/>
      <family val="2"/>
      <charset val="1"/>
    </font>
    <font>
      <b/>
      <sz val="1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14" fillId="0" borderId="0">
      <alignment horizontal="left" vertical="top"/>
    </xf>
  </cellStyleXfs>
  <cellXfs count="4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5" fillId="0" borderId="0" xfId="0" applyFont="1"/>
    <xf numFmtId="4" fontId="10" fillId="3" borderId="0" xfId="0" applyNumberFormat="1" applyFont="1" applyFill="1"/>
    <xf numFmtId="49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left" vertical="center"/>
    </xf>
    <xf numFmtId="49" fontId="5" fillId="4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/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0" fontId="9" fillId="0" borderId="0" xfId="0" applyFont="1"/>
    <xf numFmtId="0" fontId="15" fillId="0" borderId="0" xfId="3" quotePrefix="1" applyFont="1" applyAlignment="1">
      <alignment horizontal="left" vertical="top" wrapText="1"/>
    </xf>
    <xf numFmtId="4" fontId="9" fillId="0" borderId="0" xfId="0" applyNumberFormat="1" applyFont="1" applyFill="1"/>
    <xf numFmtId="0" fontId="16" fillId="0" borderId="0" xfId="3" quotePrefix="1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9" fillId="0" borderId="0" xfId="0" applyFont="1" applyFill="1"/>
    <xf numFmtId="164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">
    <cellStyle name="Normalno" xfId="0" builtinId="0"/>
    <cellStyle name="Normalno 2" xfId="1" xr:uid="{00000000-0005-0000-0000-000001000000}"/>
    <cellStyle name="Normalno 3" xfId="2" xr:uid="{00000000-0005-0000-0000-000002000000}"/>
    <cellStyle name="S3" xfId="3" xr:uid="{38105513-2D43-4B24-8B91-5E093D0EB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5"/>
  <sheetViews>
    <sheetView tabSelected="1" view="pageBreakPreview" zoomScale="60" zoomScaleNormal="90" workbookViewId="0">
      <pane ySplit="4" topLeftCell="A5" activePane="bottomLeft" state="frozen"/>
      <selection pane="bottomLeft" activeCell="N267" sqref="N267"/>
    </sheetView>
  </sheetViews>
  <sheetFormatPr defaultColWidth="9.140625" defaultRowHeight="15" x14ac:dyDescent="0.25"/>
  <cols>
    <col min="1" max="1" width="9" style="7" customWidth="1"/>
    <col min="2" max="2" width="48.140625" customWidth="1"/>
    <col min="3" max="3" width="18.28515625" style="7" customWidth="1"/>
    <col min="4" max="4" width="41.7109375" customWidth="1"/>
    <col min="5" max="5" width="14.5703125" customWidth="1"/>
    <col min="6" max="6" width="6.5703125" style="6" customWidth="1"/>
    <col min="7" max="7" width="8.28515625" style="6" customWidth="1"/>
    <col min="8" max="8" width="9.5703125" style="6" customWidth="1"/>
    <col min="9" max="9" width="57.140625" customWidth="1"/>
    <col min="10" max="10" width="23.85546875" customWidth="1"/>
  </cols>
  <sheetData>
    <row r="1" spans="1:11" ht="27.75" customHeight="1" x14ac:dyDescent="0.3">
      <c r="A1" s="29" t="s">
        <v>389</v>
      </c>
      <c r="B1" s="29"/>
      <c r="C1" s="29"/>
      <c r="D1" s="29"/>
      <c r="E1" s="29"/>
      <c r="F1" s="29"/>
      <c r="G1" s="29"/>
      <c r="J1" s="3"/>
      <c r="K1" s="2"/>
    </row>
    <row r="2" spans="1:11" ht="33.75" customHeight="1" x14ac:dyDescent="0.25">
      <c r="A2" s="30" t="s">
        <v>390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s="33" customFormat="1" ht="13.5" customHeight="1" x14ac:dyDescent="0.25">
      <c r="A3" s="34" t="s">
        <v>391</v>
      </c>
      <c r="B3" s="34"/>
      <c r="C3" s="34"/>
      <c r="D3" s="34"/>
      <c r="E3" s="34"/>
      <c r="F3" s="34"/>
      <c r="G3" s="34"/>
      <c r="H3" s="34"/>
      <c r="I3" s="34"/>
      <c r="J3" s="34"/>
    </row>
    <row r="4" spans="1:11" ht="24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9</v>
      </c>
      <c r="H4" s="1" t="s">
        <v>6</v>
      </c>
      <c r="I4" s="1" t="s">
        <v>7</v>
      </c>
      <c r="J4" s="1" t="s">
        <v>8</v>
      </c>
    </row>
    <row r="5" spans="1:11" s="25" customFormat="1" x14ac:dyDescent="0.25">
      <c r="A5" s="38" t="s">
        <v>540</v>
      </c>
      <c r="B5" s="8" t="s">
        <v>17</v>
      </c>
      <c r="C5" s="9" t="s">
        <v>18</v>
      </c>
      <c r="D5" s="8" t="s">
        <v>19</v>
      </c>
      <c r="E5" s="23">
        <v>533.04999999999995</v>
      </c>
      <c r="F5" s="9" t="s">
        <v>10</v>
      </c>
      <c r="G5" s="9" t="s">
        <v>11</v>
      </c>
      <c r="H5" s="9" t="s">
        <v>20</v>
      </c>
      <c r="I5" s="8" t="s">
        <v>21</v>
      </c>
      <c r="J5" s="9" t="s">
        <v>392</v>
      </c>
    </row>
    <row r="6" spans="1:11" s="25" customFormat="1" x14ac:dyDescent="0.25">
      <c r="A6" s="38" t="s">
        <v>544</v>
      </c>
      <c r="B6" s="8" t="s">
        <v>22</v>
      </c>
      <c r="C6" s="9" t="s">
        <v>23</v>
      </c>
      <c r="D6" s="8" t="s">
        <v>24</v>
      </c>
      <c r="E6" s="23">
        <v>3720</v>
      </c>
      <c r="F6" s="9" t="s">
        <v>10</v>
      </c>
      <c r="G6" s="9" t="s">
        <v>11</v>
      </c>
      <c r="H6" s="9" t="s">
        <v>25</v>
      </c>
      <c r="I6" s="8" t="s">
        <v>26</v>
      </c>
      <c r="J6" s="9" t="s">
        <v>392</v>
      </c>
    </row>
    <row r="7" spans="1:11" s="25" customFormat="1" x14ac:dyDescent="0.25">
      <c r="A7" s="38" t="s">
        <v>542</v>
      </c>
      <c r="B7" s="8" t="s">
        <v>27</v>
      </c>
      <c r="C7" s="9" t="s">
        <v>28</v>
      </c>
      <c r="D7" s="8" t="s">
        <v>29</v>
      </c>
      <c r="E7" s="23">
        <v>1663.81</v>
      </c>
      <c r="F7" s="9" t="s">
        <v>10</v>
      </c>
      <c r="G7" s="9" t="s">
        <v>11</v>
      </c>
      <c r="H7" s="9" t="s">
        <v>20</v>
      </c>
      <c r="I7" s="8" t="s">
        <v>21</v>
      </c>
      <c r="J7" s="9" t="s">
        <v>392</v>
      </c>
    </row>
    <row r="8" spans="1:11" s="25" customFormat="1" x14ac:dyDescent="0.25">
      <c r="A8" s="38" t="s">
        <v>543</v>
      </c>
      <c r="B8" s="8" t="s">
        <v>30</v>
      </c>
      <c r="C8" s="9" t="s">
        <v>31</v>
      </c>
      <c r="D8" s="8" t="s">
        <v>32</v>
      </c>
      <c r="E8" s="23">
        <v>2812.5</v>
      </c>
      <c r="F8" s="9" t="s">
        <v>10</v>
      </c>
      <c r="G8" s="9" t="s">
        <v>11</v>
      </c>
      <c r="H8" s="9" t="s">
        <v>33</v>
      </c>
      <c r="I8" s="8" t="s">
        <v>34</v>
      </c>
      <c r="J8" s="9" t="s">
        <v>392</v>
      </c>
    </row>
    <row r="9" spans="1:11" s="25" customFormat="1" x14ac:dyDescent="0.25">
      <c r="A9" s="38" t="s">
        <v>547</v>
      </c>
      <c r="B9" s="8" t="s">
        <v>35</v>
      </c>
      <c r="C9" s="9" t="s">
        <v>36</v>
      </c>
      <c r="D9" s="8" t="s">
        <v>37</v>
      </c>
      <c r="E9" s="23">
        <v>366</v>
      </c>
      <c r="F9" s="9" t="s">
        <v>10</v>
      </c>
      <c r="G9" s="9" t="s">
        <v>11</v>
      </c>
      <c r="H9" s="9" t="s">
        <v>38</v>
      </c>
      <c r="I9" s="8" t="s">
        <v>39</v>
      </c>
      <c r="J9" s="9" t="s">
        <v>392</v>
      </c>
    </row>
    <row r="10" spans="1:11" s="25" customFormat="1" x14ac:dyDescent="0.25">
      <c r="A10" s="38" t="s">
        <v>545</v>
      </c>
      <c r="B10" s="8" t="s">
        <v>40</v>
      </c>
      <c r="C10" s="9" t="s">
        <v>41</v>
      </c>
      <c r="D10" s="8" t="s">
        <v>42</v>
      </c>
      <c r="E10" s="23">
        <v>5161.46</v>
      </c>
      <c r="F10" s="9" t="s">
        <v>10</v>
      </c>
      <c r="G10" s="9" t="s">
        <v>11</v>
      </c>
      <c r="H10" s="9" t="s">
        <v>15</v>
      </c>
      <c r="I10" s="8" t="s">
        <v>16</v>
      </c>
      <c r="J10" s="9" t="s">
        <v>392</v>
      </c>
    </row>
    <row r="11" spans="1:11" s="25" customFormat="1" x14ac:dyDescent="0.25">
      <c r="A11" s="38" t="s">
        <v>548</v>
      </c>
      <c r="B11" s="8" t="s">
        <v>43</v>
      </c>
      <c r="C11" s="9" t="s">
        <v>44</v>
      </c>
      <c r="D11" s="8" t="s">
        <v>45</v>
      </c>
      <c r="E11" s="23">
        <v>1750</v>
      </c>
      <c r="F11" s="9" t="s">
        <v>10</v>
      </c>
      <c r="G11" s="9" t="s">
        <v>11</v>
      </c>
      <c r="H11" s="9" t="s">
        <v>46</v>
      </c>
      <c r="I11" s="8" t="s">
        <v>47</v>
      </c>
      <c r="J11" s="9" t="s">
        <v>392</v>
      </c>
    </row>
    <row r="12" spans="1:11" s="25" customFormat="1" x14ac:dyDescent="0.25">
      <c r="A12" s="38" t="s">
        <v>549</v>
      </c>
      <c r="B12" s="8" t="s">
        <v>48</v>
      </c>
      <c r="C12" s="9" t="s">
        <v>49</v>
      </c>
      <c r="D12" s="8" t="s">
        <v>50</v>
      </c>
      <c r="E12" s="23">
        <v>3775</v>
      </c>
      <c r="F12" s="9" t="s">
        <v>10</v>
      </c>
      <c r="G12" s="9" t="s">
        <v>11</v>
      </c>
      <c r="H12" s="9" t="s">
        <v>46</v>
      </c>
      <c r="I12" s="8" t="s">
        <v>47</v>
      </c>
      <c r="J12" s="9" t="s">
        <v>392</v>
      </c>
    </row>
    <row r="13" spans="1:11" s="25" customFormat="1" x14ac:dyDescent="0.25">
      <c r="A13" s="38" t="s">
        <v>546</v>
      </c>
      <c r="B13" s="8" t="s">
        <v>51</v>
      </c>
      <c r="C13" s="9" t="s">
        <v>52</v>
      </c>
      <c r="D13" s="8" t="s">
        <v>53</v>
      </c>
      <c r="E13" s="23">
        <v>91.11</v>
      </c>
      <c r="F13" s="9" t="s">
        <v>10</v>
      </c>
      <c r="G13" s="9" t="s">
        <v>11</v>
      </c>
      <c r="H13" s="9" t="s">
        <v>38</v>
      </c>
      <c r="I13" s="8" t="s">
        <v>39</v>
      </c>
      <c r="J13" s="9" t="s">
        <v>392</v>
      </c>
    </row>
    <row r="14" spans="1:11" s="25" customFormat="1" x14ac:dyDescent="0.25">
      <c r="A14" s="38" t="s">
        <v>550</v>
      </c>
      <c r="B14" s="8" t="s">
        <v>54</v>
      </c>
      <c r="C14" s="9" t="s">
        <v>55</v>
      </c>
      <c r="D14" s="8" t="s">
        <v>56</v>
      </c>
      <c r="E14" s="23">
        <v>1875</v>
      </c>
      <c r="F14" s="9" t="s">
        <v>10</v>
      </c>
      <c r="G14" s="9" t="s">
        <v>11</v>
      </c>
      <c r="H14" s="9" t="s">
        <v>57</v>
      </c>
      <c r="I14" s="8" t="s">
        <v>58</v>
      </c>
      <c r="J14" s="9" t="s">
        <v>392</v>
      </c>
    </row>
    <row r="15" spans="1:11" s="25" customFormat="1" x14ac:dyDescent="0.25">
      <c r="A15" s="38" t="s">
        <v>551</v>
      </c>
      <c r="B15" s="8" t="s">
        <v>62</v>
      </c>
      <c r="C15" s="9" t="s">
        <v>63</v>
      </c>
      <c r="D15" s="8" t="s">
        <v>64</v>
      </c>
      <c r="E15" s="23">
        <v>500</v>
      </c>
      <c r="F15" s="9" t="s">
        <v>10</v>
      </c>
      <c r="G15" s="9" t="s">
        <v>11</v>
      </c>
      <c r="H15" s="9" t="s">
        <v>65</v>
      </c>
      <c r="I15" s="8" t="s">
        <v>66</v>
      </c>
      <c r="J15" s="9" t="s">
        <v>392</v>
      </c>
    </row>
    <row r="16" spans="1:11" s="25" customFormat="1" x14ac:dyDescent="0.25">
      <c r="A16" s="38" t="s">
        <v>541</v>
      </c>
      <c r="B16" s="8" t="s">
        <v>67</v>
      </c>
      <c r="C16" s="9" t="s">
        <v>68</v>
      </c>
      <c r="D16" s="8" t="s">
        <v>69</v>
      </c>
      <c r="E16" s="23">
        <v>5.3</v>
      </c>
      <c r="F16" s="9" t="s">
        <v>10</v>
      </c>
      <c r="G16" s="9" t="s">
        <v>11</v>
      </c>
      <c r="H16" s="9" t="s">
        <v>70</v>
      </c>
      <c r="I16" s="8" t="s">
        <v>71</v>
      </c>
      <c r="J16" s="9" t="s">
        <v>392</v>
      </c>
    </row>
    <row r="17" spans="1:10" s="25" customFormat="1" x14ac:dyDescent="0.25">
      <c r="A17" s="38" t="s">
        <v>552</v>
      </c>
      <c r="B17" s="8" t="s">
        <v>72</v>
      </c>
      <c r="C17" s="9" t="s">
        <v>73</v>
      </c>
      <c r="D17" s="8" t="s">
        <v>74</v>
      </c>
      <c r="E17" s="23">
        <v>198.01</v>
      </c>
      <c r="F17" s="9" t="s">
        <v>10</v>
      </c>
      <c r="G17" s="9" t="s">
        <v>11</v>
      </c>
      <c r="H17" s="9" t="s">
        <v>65</v>
      </c>
      <c r="I17" s="8" t="s">
        <v>66</v>
      </c>
      <c r="J17" s="9" t="s">
        <v>392</v>
      </c>
    </row>
    <row r="18" spans="1:10" s="25" customFormat="1" x14ac:dyDescent="0.25">
      <c r="A18" s="38" t="s">
        <v>553</v>
      </c>
      <c r="B18" s="8" t="s">
        <v>75</v>
      </c>
      <c r="C18" s="9" t="s">
        <v>76</v>
      </c>
      <c r="D18" s="8" t="s">
        <v>77</v>
      </c>
      <c r="E18" s="23">
        <v>227.97</v>
      </c>
      <c r="F18" s="9" t="s">
        <v>10</v>
      </c>
      <c r="G18" s="9" t="s">
        <v>11</v>
      </c>
      <c r="H18" s="9" t="s">
        <v>70</v>
      </c>
      <c r="I18" s="8" t="s">
        <v>71</v>
      </c>
      <c r="J18" s="9" t="s">
        <v>392</v>
      </c>
    </row>
    <row r="19" spans="1:10" s="25" customFormat="1" x14ac:dyDescent="0.25">
      <c r="A19" s="38" t="s">
        <v>554</v>
      </c>
      <c r="B19" s="8" t="s">
        <v>75</v>
      </c>
      <c r="C19" s="9" t="s">
        <v>76</v>
      </c>
      <c r="D19" s="8" t="s">
        <v>77</v>
      </c>
      <c r="E19" s="23">
        <v>1939.99</v>
      </c>
      <c r="F19" s="9" t="s">
        <v>10</v>
      </c>
      <c r="G19" s="9" t="s">
        <v>11</v>
      </c>
      <c r="H19" s="9" t="s">
        <v>78</v>
      </c>
      <c r="I19" s="8" t="s">
        <v>79</v>
      </c>
      <c r="J19" s="9" t="s">
        <v>392</v>
      </c>
    </row>
    <row r="20" spans="1:10" s="25" customFormat="1" x14ac:dyDescent="0.25">
      <c r="A20" s="38" t="s">
        <v>555</v>
      </c>
      <c r="B20" s="8" t="s">
        <v>80</v>
      </c>
      <c r="C20" s="9" t="s">
        <v>81</v>
      </c>
      <c r="D20" s="8" t="s">
        <v>82</v>
      </c>
      <c r="E20" s="23">
        <v>315.61</v>
      </c>
      <c r="F20" s="9" t="s">
        <v>10</v>
      </c>
      <c r="G20" s="9" t="s">
        <v>11</v>
      </c>
      <c r="H20" s="9" t="s">
        <v>70</v>
      </c>
      <c r="I20" s="8" t="s">
        <v>71</v>
      </c>
      <c r="J20" s="9" t="s">
        <v>392</v>
      </c>
    </row>
    <row r="21" spans="1:10" s="25" customFormat="1" x14ac:dyDescent="0.25">
      <c r="A21" s="38" t="s">
        <v>556</v>
      </c>
      <c r="B21" s="8" t="s">
        <v>83</v>
      </c>
      <c r="C21" s="9" t="s">
        <v>84</v>
      </c>
      <c r="D21" s="8" t="s">
        <v>85</v>
      </c>
      <c r="E21" s="23">
        <v>975</v>
      </c>
      <c r="F21" s="9" t="s">
        <v>10</v>
      </c>
      <c r="G21" s="9" t="s">
        <v>11</v>
      </c>
      <c r="H21" s="9" t="s">
        <v>70</v>
      </c>
      <c r="I21" s="8" t="s">
        <v>71</v>
      </c>
      <c r="J21" s="9" t="s">
        <v>392</v>
      </c>
    </row>
    <row r="22" spans="1:10" s="25" customFormat="1" x14ac:dyDescent="0.25">
      <c r="A22" s="38" t="s">
        <v>557</v>
      </c>
      <c r="B22" s="8" t="s">
        <v>86</v>
      </c>
      <c r="C22" s="9" t="s">
        <v>87</v>
      </c>
      <c r="D22" s="8" t="s">
        <v>88</v>
      </c>
      <c r="E22" s="23">
        <v>4069.02</v>
      </c>
      <c r="F22" s="9" t="s">
        <v>10</v>
      </c>
      <c r="G22" s="9" t="s">
        <v>11</v>
      </c>
      <c r="H22" s="9" t="s">
        <v>89</v>
      </c>
      <c r="I22" s="8" t="s">
        <v>90</v>
      </c>
      <c r="J22" s="9" t="s">
        <v>392</v>
      </c>
    </row>
    <row r="23" spans="1:10" s="25" customFormat="1" x14ac:dyDescent="0.25">
      <c r="A23" s="38" t="s">
        <v>558</v>
      </c>
      <c r="B23" s="8" t="s">
        <v>91</v>
      </c>
      <c r="C23" s="9" t="s">
        <v>92</v>
      </c>
      <c r="D23" s="8" t="s">
        <v>93</v>
      </c>
      <c r="E23" s="23">
        <v>268.54000000000002</v>
      </c>
      <c r="F23" s="9" t="s">
        <v>10</v>
      </c>
      <c r="G23" s="9" t="s">
        <v>11</v>
      </c>
      <c r="H23" s="9" t="s">
        <v>94</v>
      </c>
      <c r="I23" s="8" t="s">
        <v>95</v>
      </c>
      <c r="J23" s="9" t="s">
        <v>392</v>
      </c>
    </row>
    <row r="24" spans="1:10" s="25" customFormat="1" x14ac:dyDescent="0.25">
      <c r="A24" s="38" t="s">
        <v>559</v>
      </c>
      <c r="B24" s="8" t="s">
        <v>96</v>
      </c>
      <c r="C24" s="9" t="s">
        <v>97</v>
      </c>
      <c r="D24" s="8" t="s">
        <v>98</v>
      </c>
      <c r="E24" s="23">
        <v>2591.9899999999998</v>
      </c>
      <c r="F24" s="9" t="s">
        <v>10</v>
      </c>
      <c r="G24" s="9" t="s">
        <v>11</v>
      </c>
      <c r="H24" s="9" t="s">
        <v>60</v>
      </c>
      <c r="I24" s="8" t="s">
        <v>61</v>
      </c>
      <c r="J24" s="9" t="s">
        <v>392</v>
      </c>
    </row>
    <row r="25" spans="1:10" s="25" customFormat="1" x14ac:dyDescent="0.25">
      <c r="A25" s="38" t="s">
        <v>560</v>
      </c>
      <c r="B25" s="8" t="s">
        <v>99</v>
      </c>
      <c r="C25" s="9" t="s">
        <v>100</v>
      </c>
      <c r="D25" s="8" t="s">
        <v>101</v>
      </c>
      <c r="E25" s="23">
        <v>320.14999999999998</v>
      </c>
      <c r="F25" s="9" t="s">
        <v>10</v>
      </c>
      <c r="G25" s="9" t="s">
        <v>11</v>
      </c>
      <c r="H25" s="9" t="s">
        <v>102</v>
      </c>
      <c r="I25" s="8" t="s">
        <v>103</v>
      </c>
      <c r="J25" s="9" t="s">
        <v>392</v>
      </c>
    </row>
    <row r="26" spans="1:10" s="25" customFormat="1" x14ac:dyDescent="0.25">
      <c r="A26" s="38" t="s">
        <v>561</v>
      </c>
      <c r="B26" s="8" t="s">
        <v>99</v>
      </c>
      <c r="C26" s="9" t="s">
        <v>100</v>
      </c>
      <c r="D26" s="8" t="s">
        <v>101</v>
      </c>
      <c r="E26" s="23">
        <v>30.97</v>
      </c>
      <c r="F26" s="9" t="s">
        <v>10</v>
      </c>
      <c r="G26" s="9" t="s">
        <v>11</v>
      </c>
      <c r="H26" s="9" t="s">
        <v>57</v>
      </c>
      <c r="I26" s="8" t="s">
        <v>58</v>
      </c>
      <c r="J26" s="9" t="s">
        <v>392</v>
      </c>
    </row>
    <row r="27" spans="1:10" s="25" customFormat="1" x14ac:dyDescent="0.25">
      <c r="A27" s="38" t="s">
        <v>562</v>
      </c>
      <c r="B27" s="8" t="s">
        <v>99</v>
      </c>
      <c r="C27" s="9" t="s">
        <v>100</v>
      </c>
      <c r="D27" s="8" t="s">
        <v>101</v>
      </c>
      <c r="E27" s="23">
        <v>19.239999999999998</v>
      </c>
      <c r="F27" s="9" t="s">
        <v>10</v>
      </c>
      <c r="G27" s="9" t="s">
        <v>11</v>
      </c>
      <c r="H27" s="9" t="s">
        <v>104</v>
      </c>
      <c r="I27" s="8" t="s">
        <v>105</v>
      </c>
      <c r="J27" s="9" t="s">
        <v>392</v>
      </c>
    </row>
    <row r="28" spans="1:10" s="25" customFormat="1" x14ac:dyDescent="0.25">
      <c r="A28" s="38" t="s">
        <v>563</v>
      </c>
      <c r="B28" s="8" t="s">
        <v>108</v>
      </c>
      <c r="C28" s="9" t="s">
        <v>109</v>
      </c>
      <c r="D28" s="8" t="s">
        <v>110</v>
      </c>
      <c r="E28" s="23">
        <v>483.44</v>
      </c>
      <c r="F28" s="9" t="s">
        <v>10</v>
      </c>
      <c r="G28" s="9" t="s">
        <v>11</v>
      </c>
      <c r="H28" s="9" t="s">
        <v>57</v>
      </c>
      <c r="I28" s="8" t="s">
        <v>58</v>
      </c>
      <c r="J28" s="9" t="s">
        <v>392</v>
      </c>
    </row>
    <row r="29" spans="1:10" s="25" customFormat="1" x14ac:dyDescent="0.25">
      <c r="A29" s="38" t="s">
        <v>564</v>
      </c>
      <c r="B29" s="8" t="s">
        <v>506</v>
      </c>
      <c r="C29" s="9" t="s">
        <v>507</v>
      </c>
      <c r="D29" s="8" t="s">
        <v>508</v>
      </c>
      <c r="E29" s="23">
        <v>945</v>
      </c>
      <c r="F29" s="9" t="s">
        <v>10</v>
      </c>
      <c r="G29" s="9" t="s">
        <v>11</v>
      </c>
      <c r="H29" s="9" t="s">
        <v>25</v>
      </c>
      <c r="I29" s="8" t="s">
        <v>26</v>
      </c>
      <c r="J29" s="9" t="s">
        <v>392</v>
      </c>
    </row>
    <row r="30" spans="1:10" s="25" customFormat="1" x14ac:dyDescent="0.25">
      <c r="A30" s="38" t="s">
        <v>565</v>
      </c>
      <c r="B30" s="8" t="s">
        <v>119</v>
      </c>
      <c r="C30" s="9" t="s">
        <v>120</v>
      </c>
      <c r="D30" s="8" t="s">
        <v>121</v>
      </c>
      <c r="E30" s="23">
        <v>1012.11</v>
      </c>
      <c r="F30" s="9" t="s">
        <v>10</v>
      </c>
      <c r="G30" s="9" t="s">
        <v>11</v>
      </c>
      <c r="H30" s="9" t="s">
        <v>122</v>
      </c>
      <c r="I30" s="8" t="s">
        <v>123</v>
      </c>
      <c r="J30" s="9" t="s">
        <v>392</v>
      </c>
    </row>
    <row r="31" spans="1:10" s="25" customFormat="1" x14ac:dyDescent="0.25">
      <c r="A31" s="38" t="s">
        <v>566</v>
      </c>
      <c r="B31" s="8" t="s">
        <v>124</v>
      </c>
      <c r="C31" s="9" t="s">
        <v>125</v>
      </c>
      <c r="D31" s="8" t="s">
        <v>126</v>
      </c>
      <c r="E31" s="23">
        <v>22.3</v>
      </c>
      <c r="F31" s="9" t="s">
        <v>10</v>
      </c>
      <c r="G31" s="9" t="s">
        <v>11</v>
      </c>
      <c r="H31" s="9" t="s">
        <v>20</v>
      </c>
      <c r="I31" s="8" t="s">
        <v>21</v>
      </c>
      <c r="J31" s="9" t="s">
        <v>392</v>
      </c>
    </row>
    <row r="32" spans="1:10" s="25" customFormat="1" x14ac:dyDescent="0.25">
      <c r="A32" s="38" t="s">
        <v>567</v>
      </c>
      <c r="B32" s="8" t="s">
        <v>127</v>
      </c>
      <c r="C32" s="9" t="s">
        <v>128</v>
      </c>
      <c r="D32" s="8" t="s">
        <v>129</v>
      </c>
      <c r="E32" s="23">
        <v>200</v>
      </c>
      <c r="F32" s="9" t="s">
        <v>10</v>
      </c>
      <c r="G32" s="9" t="s">
        <v>11</v>
      </c>
      <c r="H32" s="9" t="s">
        <v>60</v>
      </c>
      <c r="I32" s="8" t="s">
        <v>61</v>
      </c>
      <c r="J32" s="9" t="s">
        <v>392</v>
      </c>
    </row>
    <row r="33" spans="1:10" s="25" customFormat="1" x14ac:dyDescent="0.25">
      <c r="A33" s="38" t="s">
        <v>568</v>
      </c>
      <c r="B33" s="8" t="s">
        <v>130</v>
      </c>
      <c r="C33" s="9" t="s">
        <v>131</v>
      </c>
      <c r="D33" s="8" t="s">
        <v>132</v>
      </c>
      <c r="E33" s="23">
        <v>53.84</v>
      </c>
      <c r="F33" s="9" t="s">
        <v>10</v>
      </c>
      <c r="G33" s="9" t="s">
        <v>11</v>
      </c>
      <c r="H33" s="9" t="s">
        <v>60</v>
      </c>
      <c r="I33" s="8" t="s">
        <v>61</v>
      </c>
      <c r="J33" s="9" t="s">
        <v>392</v>
      </c>
    </row>
    <row r="34" spans="1:10" s="25" customFormat="1" x14ac:dyDescent="0.25">
      <c r="A34" s="38" t="s">
        <v>569</v>
      </c>
      <c r="B34" s="8" t="s">
        <v>133</v>
      </c>
      <c r="C34" s="9" t="s">
        <v>134</v>
      </c>
      <c r="D34" s="8" t="s">
        <v>135</v>
      </c>
      <c r="E34" s="23">
        <v>23.4</v>
      </c>
      <c r="F34" s="9" t="s">
        <v>10</v>
      </c>
      <c r="G34" s="9" t="s">
        <v>11</v>
      </c>
      <c r="H34" s="9" t="s">
        <v>15</v>
      </c>
      <c r="I34" s="8" t="s">
        <v>16</v>
      </c>
      <c r="J34" s="9" t="s">
        <v>392</v>
      </c>
    </row>
    <row r="35" spans="1:10" s="25" customFormat="1" x14ac:dyDescent="0.25">
      <c r="A35" s="38" t="s">
        <v>570</v>
      </c>
      <c r="B35" s="8" t="s">
        <v>136</v>
      </c>
      <c r="C35" s="9" t="s">
        <v>137</v>
      </c>
      <c r="D35" s="8" t="s">
        <v>138</v>
      </c>
      <c r="E35" s="23">
        <v>90</v>
      </c>
      <c r="F35" s="9" t="s">
        <v>10</v>
      </c>
      <c r="G35" s="9" t="s">
        <v>11</v>
      </c>
      <c r="H35" s="9" t="s">
        <v>15</v>
      </c>
      <c r="I35" s="8" t="s">
        <v>16</v>
      </c>
      <c r="J35" s="9" t="s">
        <v>392</v>
      </c>
    </row>
    <row r="36" spans="1:10" s="25" customFormat="1" x14ac:dyDescent="0.25">
      <c r="A36" s="38" t="s">
        <v>571</v>
      </c>
      <c r="B36" s="8" t="s">
        <v>139</v>
      </c>
      <c r="C36" s="9" t="s">
        <v>140</v>
      </c>
      <c r="D36" s="8" t="s">
        <v>141</v>
      </c>
      <c r="E36" s="23">
        <v>165.38</v>
      </c>
      <c r="F36" s="9" t="s">
        <v>10</v>
      </c>
      <c r="G36" s="9" t="s">
        <v>11</v>
      </c>
      <c r="H36" s="9" t="s">
        <v>20</v>
      </c>
      <c r="I36" s="8" t="s">
        <v>21</v>
      </c>
      <c r="J36" s="9" t="s">
        <v>392</v>
      </c>
    </row>
    <row r="37" spans="1:10" s="25" customFormat="1" x14ac:dyDescent="0.25">
      <c r="A37" s="38" t="s">
        <v>572</v>
      </c>
      <c r="B37" s="8" t="s">
        <v>139</v>
      </c>
      <c r="C37" s="9" t="s">
        <v>140</v>
      </c>
      <c r="D37" s="8" t="s">
        <v>141</v>
      </c>
      <c r="E37" s="23">
        <v>1530</v>
      </c>
      <c r="F37" s="9" t="s">
        <v>10</v>
      </c>
      <c r="G37" s="9" t="s">
        <v>11</v>
      </c>
      <c r="H37" s="9" t="s">
        <v>57</v>
      </c>
      <c r="I37" s="8" t="s">
        <v>58</v>
      </c>
      <c r="J37" s="9" t="s">
        <v>392</v>
      </c>
    </row>
    <row r="38" spans="1:10" s="25" customFormat="1" x14ac:dyDescent="0.25">
      <c r="A38" s="38" t="s">
        <v>573</v>
      </c>
      <c r="B38" s="8" t="s">
        <v>142</v>
      </c>
      <c r="C38" s="9" t="s">
        <v>143</v>
      </c>
      <c r="D38" s="8" t="s">
        <v>144</v>
      </c>
      <c r="E38" s="23">
        <v>500</v>
      </c>
      <c r="F38" s="9" t="s">
        <v>10</v>
      </c>
      <c r="G38" s="9" t="s">
        <v>11</v>
      </c>
      <c r="H38" s="9" t="s">
        <v>15</v>
      </c>
      <c r="I38" s="8" t="s">
        <v>16</v>
      </c>
      <c r="J38" s="9" t="s">
        <v>392</v>
      </c>
    </row>
    <row r="39" spans="1:10" s="25" customFormat="1" x14ac:dyDescent="0.25">
      <c r="A39" s="38" t="s">
        <v>574</v>
      </c>
      <c r="B39" s="8" t="s">
        <v>145</v>
      </c>
      <c r="C39" s="9" t="s">
        <v>146</v>
      </c>
      <c r="D39" s="8" t="s">
        <v>147</v>
      </c>
      <c r="E39" s="23">
        <v>21.24</v>
      </c>
      <c r="F39" s="9" t="s">
        <v>10</v>
      </c>
      <c r="G39" s="9" t="s">
        <v>11</v>
      </c>
      <c r="H39" s="9" t="s">
        <v>112</v>
      </c>
      <c r="I39" s="8" t="s">
        <v>113</v>
      </c>
      <c r="J39" s="9" t="s">
        <v>392</v>
      </c>
    </row>
    <row r="40" spans="1:10" s="25" customFormat="1" x14ac:dyDescent="0.25">
      <c r="A40" s="38" t="s">
        <v>575</v>
      </c>
      <c r="B40" s="8" t="s">
        <v>148</v>
      </c>
      <c r="C40" s="9" t="s">
        <v>149</v>
      </c>
      <c r="D40" s="8" t="s">
        <v>150</v>
      </c>
      <c r="E40" s="23">
        <v>30.82</v>
      </c>
      <c r="F40" s="9" t="s">
        <v>10</v>
      </c>
      <c r="G40" s="9" t="s">
        <v>11</v>
      </c>
      <c r="H40" s="9" t="s">
        <v>20</v>
      </c>
      <c r="I40" s="8" t="s">
        <v>21</v>
      </c>
      <c r="J40" s="9" t="s">
        <v>392</v>
      </c>
    </row>
    <row r="41" spans="1:10" s="25" customFormat="1" x14ac:dyDescent="0.25">
      <c r="A41" s="38" t="s">
        <v>576</v>
      </c>
      <c r="B41" s="8" t="s">
        <v>151</v>
      </c>
      <c r="C41" s="9" t="s">
        <v>152</v>
      </c>
      <c r="D41" s="8" t="s">
        <v>153</v>
      </c>
      <c r="E41" s="23">
        <v>3100</v>
      </c>
      <c r="F41" s="9" t="s">
        <v>10</v>
      </c>
      <c r="G41" s="9" t="s">
        <v>11</v>
      </c>
      <c r="H41" s="9" t="s">
        <v>15</v>
      </c>
      <c r="I41" s="8" t="s">
        <v>16</v>
      </c>
      <c r="J41" s="9" t="s">
        <v>392</v>
      </c>
    </row>
    <row r="42" spans="1:10" s="25" customFormat="1" x14ac:dyDescent="0.25">
      <c r="A42" s="38" t="s">
        <v>577</v>
      </c>
      <c r="B42" s="8" t="s">
        <v>154</v>
      </c>
      <c r="C42" s="9" t="s">
        <v>155</v>
      </c>
      <c r="D42" s="8" t="s">
        <v>156</v>
      </c>
      <c r="E42" s="23">
        <v>26.86</v>
      </c>
      <c r="F42" s="9" t="s">
        <v>10</v>
      </c>
      <c r="G42" s="9" t="s">
        <v>11</v>
      </c>
      <c r="H42" s="9" t="s">
        <v>70</v>
      </c>
      <c r="I42" s="8" t="s">
        <v>71</v>
      </c>
      <c r="J42" s="9" t="s">
        <v>392</v>
      </c>
    </row>
    <row r="43" spans="1:10" s="25" customFormat="1" x14ac:dyDescent="0.25">
      <c r="A43" s="38" t="s">
        <v>578</v>
      </c>
      <c r="B43" s="8" t="s">
        <v>157</v>
      </c>
      <c r="C43" s="9" t="s">
        <v>158</v>
      </c>
      <c r="D43" s="8" t="s">
        <v>159</v>
      </c>
      <c r="E43" s="23">
        <v>5111</v>
      </c>
      <c r="F43" s="9" t="s">
        <v>10</v>
      </c>
      <c r="G43" s="9" t="s">
        <v>11</v>
      </c>
      <c r="H43" s="9" t="s">
        <v>160</v>
      </c>
      <c r="I43" s="8" t="s">
        <v>161</v>
      </c>
      <c r="J43" s="9" t="s">
        <v>392</v>
      </c>
    </row>
    <row r="44" spans="1:10" s="25" customFormat="1" x14ac:dyDescent="0.25">
      <c r="A44" s="38" t="s">
        <v>579</v>
      </c>
      <c r="B44" s="8" t="s">
        <v>162</v>
      </c>
      <c r="C44" s="9" t="s">
        <v>163</v>
      </c>
      <c r="D44" s="8" t="s">
        <v>164</v>
      </c>
      <c r="E44" s="23">
        <v>3600</v>
      </c>
      <c r="F44" s="9" t="s">
        <v>10</v>
      </c>
      <c r="G44" s="9" t="s">
        <v>11</v>
      </c>
      <c r="H44" s="9" t="s">
        <v>57</v>
      </c>
      <c r="I44" s="8" t="s">
        <v>58</v>
      </c>
      <c r="J44" s="9" t="s">
        <v>392</v>
      </c>
    </row>
    <row r="45" spans="1:10" s="25" customFormat="1" x14ac:dyDescent="0.25">
      <c r="A45" s="38" t="s">
        <v>580</v>
      </c>
      <c r="B45" s="8" t="s">
        <v>165</v>
      </c>
      <c r="C45" s="9"/>
      <c r="D45" s="8" t="s">
        <v>166</v>
      </c>
      <c r="E45" s="23">
        <v>1734.6</v>
      </c>
      <c r="F45" s="9" t="s">
        <v>10</v>
      </c>
      <c r="G45" s="9" t="s">
        <v>11</v>
      </c>
      <c r="H45" s="9" t="s">
        <v>167</v>
      </c>
      <c r="I45" s="8" t="s">
        <v>168</v>
      </c>
      <c r="J45" s="9" t="s">
        <v>392</v>
      </c>
    </row>
    <row r="46" spans="1:10" s="25" customFormat="1" x14ac:dyDescent="0.25">
      <c r="A46" s="38" t="s">
        <v>581</v>
      </c>
      <c r="B46" s="8" t="s">
        <v>169</v>
      </c>
      <c r="C46" s="9" t="s">
        <v>170</v>
      </c>
      <c r="D46" s="8" t="s">
        <v>171</v>
      </c>
      <c r="E46" s="23">
        <v>1000</v>
      </c>
      <c r="F46" s="9" t="s">
        <v>10</v>
      </c>
      <c r="G46" s="9" t="s">
        <v>11</v>
      </c>
      <c r="H46" s="9" t="s">
        <v>117</v>
      </c>
      <c r="I46" s="8" t="s">
        <v>118</v>
      </c>
      <c r="J46" s="9" t="s">
        <v>392</v>
      </c>
    </row>
    <row r="47" spans="1:10" s="25" customFormat="1" x14ac:dyDescent="0.25">
      <c r="A47" s="38" t="s">
        <v>582</v>
      </c>
      <c r="B47" s="8" t="s">
        <v>172</v>
      </c>
      <c r="C47" s="9" t="s">
        <v>173</v>
      </c>
      <c r="D47" s="8" t="s">
        <v>174</v>
      </c>
      <c r="E47" s="23">
        <v>721.99</v>
      </c>
      <c r="F47" s="9" t="s">
        <v>10</v>
      </c>
      <c r="G47" s="9" t="s">
        <v>11</v>
      </c>
      <c r="H47" s="9" t="s">
        <v>102</v>
      </c>
      <c r="I47" s="8" t="s">
        <v>103</v>
      </c>
      <c r="J47" s="9" t="s">
        <v>392</v>
      </c>
    </row>
    <row r="48" spans="1:10" s="25" customFormat="1" x14ac:dyDescent="0.25">
      <c r="A48" s="38" t="s">
        <v>583</v>
      </c>
      <c r="B48" s="8" t="s">
        <v>175</v>
      </c>
      <c r="C48" s="9" t="s">
        <v>176</v>
      </c>
      <c r="D48" s="8" t="s">
        <v>177</v>
      </c>
      <c r="E48" s="23">
        <v>709.99</v>
      </c>
      <c r="F48" s="9" t="s">
        <v>10</v>
      </c>
      <c r="G48" s="9" t="s">
        <v>11</v>
      </c>
      <c r="H48" s="9" t="s">
        <v>104</v>
      </c>
      <c r="I48" s="8" t="s">
        <v>105</v>
      </c>
      <c r="J48" s="9" t="s">
        <v>392</v>
      </c>
    </row>
    <row r="49" spans="1:10" s="25" customFormat="1" x14ac:dyDescent="0.25">
      <c r="A49" s="38" t="s">
        <v>584</v>
      </c>
      <c r="B49" s="8" t="s">
        <v>178</v>
      </c>
      <c r="C49" s="9" t="s">
        <v>179</v>
      </c>
      <c r="D49" s="8" t="s">
        <v>180</v>
      </c>
      <c r="E49" s="23">
        <v>2030.09</v>
      </c>
      <c r="F49" s="9" t="s">
        <v>10</v>
      </c>
      <c r="G49" s="9" t="s">
        <v>11</v>
      </c>
      <c r="H49" s="9" t="s">
        <v>46</v>
      </c>
      <c r="I49" s="8" t="s">
        <v>47</v>
      </c>
      <c r="J49" s="9" t="s">
        <v>392</v>
      </c>
    </row>
    <row r="50" spans="1:10" s="25" customFormat="1" x14ac:dyDescent="0.25">
      <c r="A50" s="38" t="s">
        <v>585</v>
      </c>
      <c r="B50" s="8" t="s">
        <v>181</v>
      </c>
      <c r="C50" s="9" t="s">
        <v>182</v>
      </c>
      <c r="D50" s="8" t="s">
        <v>183</v>
      </c>
      <c r="E50" s="23">
        <v>138.11000000000001</v>
      </c>
      <c r="F50" s="9" t="s">
        <v>10</v>
      </c>
      <c r="G50" s="9" t="s">
        <v>11</v>
      </c>
      <c r="H50" s="9" t="s">
        <v>20</v>
      </c>
      <c r="I50" s="8" t="s">
        <v>21</v>
      </c>
      <c r="J50" s="9" t="s">
        <v>392</v>
      </c>
    </row>
    <row r="51" spans="1:10" s="25" customFormat="1" x14ac:dyDescent="0.25">
      <c r="A51" s="38" t="s">
        <v>586</v>
      </c>
      <c r="B51" s="8" t="s">
        <v>184</v>
      </c>
      <c r="C51" s="9" t="s">
        <v>185</v>
      </c>
      <c r="D51" s="8" t="s">
        <v>186</v>
      </c>
      <c r="E51" s="23">
        <v>447.26</v>
      </c>
      <c r="F51" s="9" t="s">
        <v>10</v>
      </c>
      <c r="G51" s="9" t="s">
        <v>11</v>
      </c>
      <c r="H51" s="9" t="s">
        <v>46</v>
      </c>
      <c r="I51" s="8" t="s">
        <v>47</v>
      </c>
      <c r="J51" s="9" t="s">
        <v>392</v>
      </c>
    </row>
    <row r="52" spans="1:10" s="25" customFormat="1" x14ac:dyDescent="0.25">
      <c r="A52" s="38" t="s">
        <v>587</v>
      </c>
      <c r="B52" s="8" t="s">
        <v>187</v>
      </c>
      <c r="C52" s="9"/>
      <c r="D52" s="8" t="s">
        <v>188</v>
      </c>
      <c r="E52" s="23">
        <v>3632.48</v>
      </c>
      <c r="F52" s="9" t="s">
        <v>10</v>
      </c>
      <c r="G52" s="9" t="s">
        <v>11</v>
      </c>
      <c r="H52" s="9" t="s">
        <v>89</v>
      </c>
      <c r="I52" s="8" t="s">
        <v>90</v>
      </c>
      <c r="J52" s="9" t="s">
        <v>392</v>
      </c>
    </row>
    <row r="53" spans="1:10" s="25" customFormat="1" x14ac:dyDescent="0.25">
      <c r="A53" s="38" t="s">
        <v>588</v>
      </c>
      <c r="B53" s="8" t="s">
        <v>192</v>
      </c>
      <c r="C53" s="9" t="s">
        <v>193</v>
      </c>
      <c r="D53" s="8" t="s">
        <v>194</v>
      </c>
      <c r="E53" s="23">
        <v>1875</v>
      </c>
      <c r="F53" s="9" t="s">
        <v>10</v>
      </c>
      <c r="G53" s="9" t="s">
        <v>11</v>
      </c>
      <c r="H53" s="9" t="s">
        <v>89</v>
      </c>
      <c r="I53" s="8" t="s">
        <v>90</v>
      </c>
      <c r="J53" s="9" t="s">
        <v>392</v>
      </c>
    </row>
    <row r="54" spans="1:10" s="25" customFormat="1" x14ac:dyDescent="0.25">
      <c r="A54" s="38" t="s">
        <v>589</v>
      </c>
      <c r="B54" s="8" t="s">
        <v>195</v>
      </c>
      <c r="C54" s="9" t="s">
        <v>196</v>
      </c>
      <c r="D54" s="8" t="s">
        <v>197</v>
      </c>
      <c r="E54" s="23">
        <v>957.6</v>
      </c>
      <c r="F54" s="9" t="s">
        <v>10</v>
      </c>
      <c r="G54" s="9" t="s">
        <v>11</v>
      </c>
      <c r="H54" s="9" t="s">
        <v>89</v>
      </c>
      <c r="I54" s="8" t="s">
        <v>90</v>
      </c>
      <c r="J54" s="9" t="s">
        <v>392</v>
      </c>
    </row>
    <row r="55" spans="1:10" s="25" customFormat="1" x14ac:dyDescent="0.25">
      <c r="A55" s="38" t="s">
        <v>590</v>
      </c>
      <c r="B55" s="8" t="s">
        <v>198</v>
      </c>
      <c r="C55" s="9" t="s">
        <v>199</v>
      </c>
      <c r="D55" s="8" t="s">
        <v>200</v>
      </c>
      <c r="E55" s="23">
        <v>555</v>
      </c>
      <c r="F55" s="9" t="s">
        <v>10</v>
      </c>
      <c r="G55" s="9" t="s">
        <v>11</v>
      </c>
      <c r="H55" s="9" t="s">
        <v>70</v>
      </c>
      <c r="I55" s="8" t="s">
        <v>71</v>
      </c>
      <c r="J55" s="9" t="s">
        <v>392</v>
      </c>
    </row>
    <row r="56" spans="1:10" s="25" customFormat="1" x14ac:dyDescent="0.25">
      <c r="A56" s="38" t="s">
        <v>591</v>
      </c>
      <c r="B56" s="8" t="s">
        <v>201</v>
      </c>
      <c r="C56" s="9" t="s">
        <v>202</v>
      </c>
      <c r="D56" s="8" t="s">
        <v>203</v>
      </c>
      <c r="E56" s="23">
        <v>4662.67</v>
      </c>
      <c r="F56" s="9" t="s">
        <v>10</v>
      </c>
      <c r="G56" s="9" t="s">
        <v>11</v>
      </c>
      <c r="H56" s="9" t="s">
        <v>117</v>
      </c>
      <c r="I56" s="8" t="s">
        <v>118</v>
      </c>
      <c r="J56" s="9" t="s">
        <v>392</v>
      </c>
    </row>
    <row r="57" spans="1:10" s="25" customFormat="1" x14ac:dyDescent="0.25">
      <c r="A57" s="38" t="s">
        <v>592</v>
      </c>
      <c r="B57" s="8" t="s">
        <v>204</v>
      </c>
      <c r="C57" s="9" t="s">
        <v>205</v>
      </c>
      <c r="D57" s="8" t="s">
        <v>206</v>
      </c>
      <c r="E57" s="23">
        <v>1694</v>
      </c>
      <c r="F57" s="9" t="s">
        <v>10</v>
      </c>
      <c r="G57" s="9" t="s">
        <v>11</v>
      </c>
      <c r="H57" s="9" t="s">
        <v>160</v>
      </c>
      <c r="I57" s="8" t="s">
        <v>161</v>
      </c>
      <c r="J57" s="9" t="s">
        <v>392</v>
      </c>
    </row>
    <row r="58" spans="1:10" s="25" customFormat="1" x14ac:dyDescent="0.25">
      <c r="A58" s="38" t="s">
        <v>593</v>
      </c>
      <c r="B58" s="8" t="s">
        <v>207</v>
      </c>
      <c r="C58" s="9" t="s">
        <v>208</v>
      </c>
      <c r="D58" s="8" t="s">
        <v>209</v>
      </c>
      <c r="E58" s="23">
        <v>672.64</v>
      </c>
      <c r="F58" s="9" t="s">
        <v>10</v>
      </c>
      <c r="G58" s="9" t="s">
        <v>11</v>
      </c>
      <c r="H58" s="9" t="s">
        <v>38</v>
      </c>
      <c r="I58" s="8" t="s">
        <v>39</v>
      </c>
      <c r="J58" s="9" t="s">
        <v>392</v>
      </c>
    </row>
    <row r="59" spans="1:10" s="25" customFormat="1" x14ac:dyDescent="0.25">
      <c r="A59" s="38" t="s">
        <v>594</v>
      </c>
      <c r="B59" s="8" t="s">
        <v>210</v>
      </c>
      <c r="C59" s="9" t="s">
        <v>211</v>
      </c>
      <c r="D59" s="8" t="s">
        <v>212</v>
      </c>
      <c r="E59" s="23">
        <v>375</v>
      </c>
      <c r="F59" s="9" t="s">
        <v>10</v>
      </c>
      <c r="G59" s="9" t="s">
        <v>11</v>
      </c>
      <c r="H59" s="9" t="s">
        <v>57</v>
      </c>
      <c r="I59" s="8" t="s">
        <v>58</v>
      </c>
      <c r="J59" s="9" t="s">
        <v>392</v>
      </c>
    </row>
    <row r="60" spans="1:10" s="25" customFormat="1" x14ac:dyDescent="0.25">
      <c r="A60" s="38" t="s">
        <v>595</v>
      </c>
      <c r="B60" s="8" t="s">
        <v>213</v>
      </c>
      <c r="C60" s="9" t="s">
        <v>214</v>
      </c>
      <c r="D60" s="8" t="s">
        <v>215</v>
      </c>
      <c r="E60" s="23">
        <v>53.75</v>
      </c>
      <c r="F60" s="9" t="s">
        <v>10</v>
      </c>
      <c r="G60" s="9" t="s">
        <v>11</v>
      </c>
      <c r="H60" s="9" t="s">
        <v>15</v>
      </c>
      <c r="I60" s="8" t="s">
        <v>16</v>
      </c>
      <c r="J60" s="9" t="s">
        <v>392</v>
      </c>
    </row>
    <row r="61" spans="1:10" s="25" customFormat="1" x14ac:dyDescent="0.25">
      <c r="A61" s="38" t="s">
        <v>596</v>
      </c>
      <c r="B61" s="8" t="s">
        <v>216</v>
      </c>
      <c r="C61" s="9" t="s">
        <v>217</v>
      </c>
      <c r="D61" s="8" t="s">
        <v>218</v>
      </c>
      <c r="E61" s="23">
        <v>1992</v>
      </c>
      <c r="F61" s="9" t="s">
        <v>10</v>
      </c>
      <c r="G61" s="9" t="s">
        <v>11</v>
      </c>
      <c r="H61" s="9" t="s">
        <v>12</v>
      </c>
      <c r="I61" s="8" t="s">
        <v>13</v>
      </c>
      <c r="J61" s="9" t="s">
        <v>392</v>
      </c>
    </row>
    <row r="62" spans="1:10" s="25" customFormat="1" x14ac:dyDescent="0.25">
      <c r="A62" s="38" t="s">
        <v>597</v>
      </c>
      <c r="B62" s="8" t="s">
        <v>216</v>
      </c>
      <c r="C62" s="9" t="s">
        <v>217</v>
      </c>
      <c r="D62" s="8" t="s">
        <v>218</v>
      </c>
      <c r="E62" s="23">
        <v>760</v>
      </c>
      <c r="F62" s="9" t="s">
        <v>10</v>
      </c>
      <c r="G62" s="9" t="s">
        <v>11</v>
      </c>
      <c r="H62" s="9" t="s">
        <v>38</v>
      </c>
      <c r="I62" s="8" t="s">
        <v>39</v>
      </c>
      <c r="J62" s="9" t="s">
        <v>392</v>
      </c>
    </row>
    <row r="63" spans="1:10" s="25" customFormat="1" x14ac:dyDescent="0.25">
      <c r="A63" s="38" t="s">
        <v>598</v>
      </c>
      <c r="B63" s="8" t="s">
        <v>219</v>
      </c>
      <c r="C63" s="9" t="s">
        <v>220</v>
      </c>
      <c r="D63" s="8" t="s">
        <v>221</v>
      </c>
      <c r="E63" s="23">
        <v>1856.25</v>
      </c>
      <c r="F63" s="9" t="s">
        <v>10</v>
      </c>
      <c r="G63" s="9" t="s">
        <v>11</v>
      </c>
      <c r="H63" s="9" t="s">
        <v>15</v>
      </c>
      <c r="I63" s="8" t="s">
        <v>16</v>
      </c>
      <c r="J63" s="9" t="s">
        <v>392</v>
      </c>
    </row>
    <row r="64" spans="1:10" s="25" customFormat="1" x14ac:dyDescent="0.25">
      <c r="A64" s="38" t="s">
        <v>599</v>
      </c>
      <c r="B64" s="8" t="s">
        <v>222</v>
      </c>
      <c r="C64" s="9" t="s">
        <v>223</v>
      </c>
      <c r="D64" s="8" t="s">
        <v>224</v>
      </c>
      <c r="E64" s="23">
        <v>1273.02</v>
      </c>
      <c r="F64" s="9" t="s">
        <v>10</v>
      </c>
      <c r="G64" s="9" t="s">
        <v>11</v>
      </c>
      <c r="H64" s="9" t="s">
        <v>112</v>
      </c>
      <c r="I64" s="8" t="s">
        <v>113</v>
      </c>
      <c r="J64" s="9" t="s">
        <v>392</v>
      </c>
    </row>
    <row r="65" spans="1:10" s="25" customFormat="1" x14ac:dyDescent="0.25">
      <c r="A65" s="38" t="s">
        <v>600</v>
      </c>
      <c r="B65" s="8" t="s">
        <v>225</v>
      </c>
      <c r="C65" s="9" t="s">
        <v>226</v>
      </c>
      <c r="D65" s="8" t="s">
        <v>227</v>
      </c>
      <c r="E65" s="23">
        <v>6.59</v>
      </c>
      <c r="F65" s="9" t="s">
        <v>10</v>
      </c>
      <c r="G65" s="9" t="s">
        <v>11</v>
      </c>
      <c r="H65" s="9" t="s">
        <v>228</v>
      </c>
      <c r="I65" s="8" t="s">
        <v>229</v>
      </c>
      <c r="J65" s="9" t="s">
        <v>392</v>
      </c>
    </row>
    <row r="66" spans="1:10" s="25" customFormat="1" x14ac:dyDescent="0.25">
      <c r="A66" s="38" t="s">
        <v>601</v>
      </c>
      <c r="B66" s="8" t="s">
        <v>91</v>
      </c>
      <c r="C66" s="9" t="s">
        <v>92</v>
      </c>
      <c r="D66" s="8" t="s">
        <v>93</v>
      </c>
      <c r="E66" s="23">
        <v>236.13</v>
      </c>
      <c r="F66" s="9" t="s">
        <v>10</v>
      </c>
      <c r="G66" s="9" t="s">
        <v>11</v>
      </c>
      <c r="H66" s="9" t="s">
        <v>70</v>
      </c>
      <c r="I66" s="8" t="s">
        <v>71</v>
      </c>
      <c r="J66" s="9" t="s">
        <v>392</v>
      </c>
    </row>
    <row r="67" spans="1:10" s="25" customFormat="1" x14ac:dyDescent="0.25">
      <c r="A67" s="38" t="s">
        <v>602</v>
      </c>
      <c r="B67" s="8" t="s">
        <v>230</v>
      </c>
      <c r="C67" s="9" t="s">
        <v>231</v>
      </c>
      <c r="D67" s="8" t="s">
        <v>232</v>
      </c>
      <c r="E67" s="23">
        <v>1500</v>
      </c>
      <c r="F67" s="9" t="s">
        <v>10</v>
      </c>
      <c r="G67" s="9" t="s">
        <v>11</v>
      </c>
      <c r="H67" s="9" t="s">
        <v>89</v>
      </c>
      <c r="I67" s="8" t="s">
        <v>90</v>
      </c>
      <c r="J67" s="9" t="s">
        <v>392</v>
      </c>
    </row>
    <row r="68" spans="1:10" s="25" customFormat="1" x14ac:dyDescent="0.25">
      <c r="A68" s="38" t="s">
        <v>603</v>
      </c>
      <c r="B68" s="8" t="s">
        <v>233</v>
      </c>
      <c r="C68" s="9" t="s">
        <v>234</v>
      </c>
      <c r="D68" s="8" t="s">
        <v>235</v>
      </c>
      <c r="E68" s="23">
        <v>308.85000000000002</v>
      </c>
      <c r="F68" s="9" t="s">
        <v>10</v>
      </c>
      <c r="G68" s="9" t="s">
        <v>11</v>
      </c>
      <c r="H68" s="9" t="s">
        <v>60</v>
      </c>
      <c r="I68" s="8" t="s">
        <v>61</v>
      </c>
      <c r="J68" s="9" t="s">
        <v>392</v>
      </c>
    </row>
    <row r="69" spans="1:10" s="25" customFormat="1" x14ac:dyDescent="0.25">
      <c r="A69" s="38" t="s">
        <v>604</v>
      </c>
      <c r="B69" s="8" t="s">
        <v>236</v>
      </c>
      <c r="C69" s="9"/>
      <c r="D69" s="8" t="s">
        <v>237</v>
      </c>
      <c r="E69" s="23">
        <v>1534</v>
      </c>
      <c r="F69" s="9" t="s">
        <v>10</v>
      </c>
      <c r="G69" s="9" t="s">
        <v>11</v>
      </c>
      <c r="H69" s="9" t="s">
        <v>20</v>
      </c>
      <c r="I69" s="8" t="s">
        <v>21</v>
      </c>
      <c r="J69" s="9" t="s">
        <v>392</v>
      </c>
    </row>
    <row r="70" spans="1:10" s="25" customFormat="1" x14ac:dyDescent="0.25">
      <c r="A70" s="38" t="s">
        <v>605</v>
      </c>
      <c r="B70" s="8" t="s">
        <v>238</v>
      </c>
      <c r="C70" s="9" t="s">
        <v>239</v>
      </c>
      <c r="D70" s="8" t="s">
        <v>240</v>
      </c>
      <c r="E70" s="23">
        <v>352.5</v>
      </c>
      <c r="F70" s="9" t="s">
        <v>10</v>
      </c>
      <c r="G70" s="9" t="s">
        <v>11</v>
      </c>
      <c r="H70" s="9" t="s">
        <v>57</v>
      </c>
      <c r="I70" s="8" t="s">
        <v>58</v>
      </c>
      <c r="J70" s="9" t="s">
        <v>392</v>
      </c>
    </row>
    <row r="71" spans="1:10" s="25" customFormat="1" x14ac:dyDescent="0.25">
      <c r="A71" s="38" t="s">
        <v>606</v>
      </c>
      <c r="B71" s="8" t="s">
        <v>241</v>
      </c>
      <c r="C71" s="9" t="s">
        <v>242</v>
      </c>
      <c r="D71" s="8" t="s">
        <v>243</v>
      </c>
      <c r="E71" s="23">
        <v>273</v>
      </c>
      <c r="F71" s="9" t="s">
        <v>10</v>
      </c>
      <c r="G71" s="9" t="s">
        <v>11</v>
      </c>
      <c r="H71" s="9" t="s">
        <v>65</v>
      </c>
      <c r="I71" s="8" t="s">
        <v>66</v>
      </c>
      <c r="J71" s="9" t="s">
        <v>392</v>
      </c>
    </row>
    <row r="72" spans="1:10" s="25" customFormat="1" x14ac:dyDescent="0.25">
      <c r="A72" s="38" t="s">
        <v>607</v>
      </c>
      <c r="B72" s="8" t="s">
        <v>247</v>
      </c>
      <c r="C72" s="9" t="s">
        <v>248</v>
      </c>
      <c r="D72" s="8" t="s">
        <v>249</v>
      </c>
      <c r="E72" s="23">
        <v>319.70999999999998</v>
      </c>
      <c r="F72" s="9" t="s">
        <v>10</v>
      </c>
      <c r="G72" s="9" t="s">
        <v>11</v>
      </c>
      <c r="H72" s="9" t="s">
        <v>104</v>
      </c>
      <c r="I72" s="8" t="s">
        <v>105</v>
      </c>
      <c r="J72" s="9" t="s">
        <v>392</v>
      </c>
    </row>
    <row r="73" spans="1:10" s="25" customFormat="1" x14ac:dyDescent="0.25">
      <c r="A73" s="38" t="s">
        <v>608</v>
      </c>
      <c r="B73" s="8" t="s">
        <v>250</v>
      </c>
      <c r="C73" s="9" t="s">
        <v>251</v>
      </c>
      <c r="D73" s="8" t="s">
        <v>252</v>
      </c>
      <c r="E73" s="23">
        <v>3350</v>
      </c>
      <c r="F73" s="9" t="s">
        <v>10</v>
      </c>
      <c r="G73" s="9" t="s">
        <v>11</v>
      </c>
      <c r="H73" s="9" t="s">
        <v>46</v>
      </c>
      <c r="I73" s="8" t="s">
        <v>47</v>
      </c>
      <c r="J73" s="9" t="s">
        <v>392</v>
      </c>
    </row>
    <row r="74" spans="1:10" s="25" customFormat="1" x14ac:dyDescent="0.25">
      <c r="A74" s="38" t="s">
        <v>609</v>
      </c>
      <c r="B74" s="8" t="s">
        <v>253</v>
      </c>
      <c r="C74" s="9" t="s">
        <v>254</v>
      </c>
      <c r="D74" s="8" t="s">
        <v>255</v>
      </c>
      <c r="E74" s="23">
        <v>375</v>
      </c>
      <c r="F74" s="9" t="s">
        <v>10</v>
      </c>
      <c r="G74" s="9" t="s">
        <v>11</v>
      </c>
      <c r="H74" s="9" t="s">
        <v>57</v>
      </c>
      <c r="I74" s="8" t="s">
        <v>58</v>
      </c>
      <c r="J74" s="9" t="s">
        <v>392</v>
      </c>
    </row>
    <row r="75" spans="1:10" s="25" customFormat="1" x14ac:dyDescent="0.25">
      <c r="A75" s="38" t="s">
        <v>610</v>
      </c>
      <c r="B75" s="8" t="s">
        <v>256</v>
      </c>
      <c r="C75" s="9" t="s">
        <v>257</v>
      </c>
      <c r="D75" s="8" t="s">
        <v>258</v>
      </c>
      <c r="E75" s="23">
        <v>290.36</v>
      </c>
      <c r="F75" s="9" t="s">
        <v>10</v>
      </c>
      <c r="G75" s="9" t="s">
        <v>11</v>
      </c>
      <c r="H75" s="9" t="s">
        <v>104</v>
      </c>
      <c r="I75" s="8" t="s">
        <v>105</v>
      </c>
      <c r="J75" s="9" t="s">
        <v>392</v>
      </c>
    </row>
    <row r="76" spans="1:10" s="25" customFormat="1" x14ac:dyDescent="0.25">
      <c r="A76" s="38" t="s">
        <v>611</v>
      </c>
      <c r="B76" s="8" t="s">
        <v>260</v>
      </c>
      <c r="C76" s="9" t="s">
        <v>261</v>
      </c>
      <c r="D76" s="8" t="s">
        <v>262</v>
      </c>
      <c r="E76" s="23">
        <v>59.91</v>
      </c>
      <c r="F76" s="9" t="s">
        <v>10</v>
      </c>
      <c r="G76" s="9" t="s">
        <v>11</v>
      </c>
      <c r="H76" s="9" t="s">
        <v>263</v>
      </c>
      <c r="I76" s="8" t="s">
        <v>264</v>
      </c>
      <c r="J76" s="9" t="s">
        <v>392</v>
      </c>
    </row>
    <row r="77" spans="1:10" s="25" customFormat="1" x14ac:dyDescent="0.25">
      <c r="A77" s="38" t="s">
        <v>612</v>
      </c>
      <c r="B77" s="8" t="s">
        <v>265</v>
      </c>
      <c r="C77" s="9" t="s">
        <v>266</v>
      </c>
      <c r="D77" s="8" t="s">
        <v>267</v>
      </c>
      <c r="E77" s="23">
        <v>297.42</v>
      </c>
      <c r="F77" s="9" t="s">
        <v>10</v>
      </c>
      <c r="G77" s="9" t="s">
        <v>11</v>
      </c>
      <c r="H77" s="9" t="s">
        <v>112</v>
      </c>
      <c r="I77" s="8" t="s">
        <v>113</v>
      </c>
      <c r="J77" s="9" t="s">
        <v>392</v>
      </c>
    </row>
    <row r="78" spans="1:10" s="25" customFormat="1" x14ac:dyDescent="0.25">
      <c r="A78" s="38" t="s">
        <v>613</v>
      </c>
      <c r="B78" s="8" t="s">
        <v>268</v>
      </c>
      <c r="C78" s="9" t="s">
        <v>269</v>
      </c>
      <c r="D78" s="8" t="s">
        <v>270</v>
      </c>
      <c r="E78" s="23">
        <v>1812.5</v>
      </c>
      <c r="F78" s="9" t="s">
        <v>10</v>
      </c>
      <c r="G78" s="9" t="s">
        <v>11</v>
      </c>
      <c r="H78" s="9" t="s">
        <v>57</v>
      </c>
      <c r="I78" s="8" t="s">
        <v>58</v>
      </c>
      <c r="J78" s="9" t="s">
        <v>392</v>
      </c>
    </row>
    <row r="79" spans="1:10" s="25" customFormat="1" x14ac:dyDescent="0.25">
      <c r="A79" s="38" t="s">
        <v>614</v>
      </c>
      <c r="B79" s="8" t="s">
        <v>271</v>
      </c>
      <c r="C79" s="9" t="s">
        <v>272</v>
      </c>
      <c r="D79" s="8" t="s">
        <v>273</v>
      </c>
      <c r="E79" s="23">
        <v>5450.93</v>
      </c>
      <c r="F79" s="9" t="s">
        <v>10</v>
      </c>
      <c r="G79" s="9" t="s">
        <v>11</v>
      </c>
      <c r="H79" s="9" t="s">
        <v>102</v>
      </c>
      <c r="I79" s="8" t="s">
        <v>103</v>
      </c>
      <c r="J79" s="9" t="s">
        <v>392</v>
      </c>
    </row>
    <row r="80" spans="1:10" s="25" customFormat="1" x14ac:dyDescent="0.25">
      <c r="A80" s="38" t="s">
        <v>615</v>
      </c>
      <c r="B80" s="8" t="s">
        <v>35</v>
      </c>
      <c r="C80" s="9" t="s">
        <v>36</v>
      </c>
      <c r="D80" s="8" t="s">
        <v>37</v>
      </c>
      <c r="E80" s="23">
        <v>207</v>
      </c>
      <c r="F80" s="9" t="s">
        <v>10</v>
      </c>
      <c r="G80" s="9" t="s">
        <v>11</v>
      </c>
      <c r="H80" s="9" t="s">
        <v>12</v>
      </c>
      <c r="I80" s="8" t="s">
        <v>13</v>
      </c>
      <c r="J80" s="9" t="s">
        <v>392</v>
      </c>
    </row>
    <row r="81" spans="1:10" s="25" customFormat="1" x14ac:dyDescent="0.25">
      <c r="A81" s="38" t="s">
        <v>616</v>
      </c>
      <c r="B81" s="8" t="s">
        <v>274</v>
      </c>
      <c r="C81" s="9" t="s">
        <v>275</v>
      </c>
      <c r="D81" s="8" t="s">
        <v>276</v>
      </c>
      <c r="E81" s="23">
        <v>8400.32</v>
      </c>
      <c r="F81" s="9" t="s">
        <v>10</v>
      </c>
      <c r="G81" s="9" t="s">
        <v>11</v>
      </c>
      <c r="H81" s="9" t="s">
        <v>20</v>
      </c>
      <c r="I81" s="8" t="s">
        <v>21</v>
      </c>
      <c r="J81" s="9" t="s">
        <v>392</v>
      </c>
    </row>
    <row r="82" spans="1:10" s="25" customFormat="1" x14ac:dyDescent="0.25">
      <c r="A82" s="38" t="s">
        <v>617</v>
      </c>
      <c r="B82" s="8" t="s">
        <v>277</v>
      </c>
      <c r="C82" s="9" t="s">
        <v>278</v>
      </c>
      <c r="D82" s="8" t="s">
        <v>279</v>
      </c>
      <c r="E82" s="23">
        <v>1030</v>
      </c>
      <c r="F82" s="9" t="s">
        <v>10</v>
      </c>
      <c r="G82" s="9" t="s">
        <v>11</v>
      </c>
      <c r="H82" s="9" t="s">
        <v>57</v>
      </c>
      <c r="I82" s="8" t="s">
        <v>58</v>
      </c>
      <c r="J82" s="9" t="s">
        <v>392</v>
      </c>
    </row>
    <row r="83" spans="1:10" s="25" customFormat="1" x14ac:dyDescent="0.25">
      <c r="A83" s="38" t="s">
        <v>618</v>
      </c>
      <c r="B83" s="8" t="s">
        <v>277</v>
      </c>
      <c r="C83" s="9" t="s">
        <v>278</v>
      </c>
      <c r="D83" s="8" t="s">
        <v>279</v>
      </c>
      <c r="E83" s="23">
        <v>40.200000000000003</v>
      </c>
      <c r="F83" s="9" t="s">
        <v>10</v>
      </c>
      <c r="G83" s="9" t="s">
        <v>11</v>
      </c>
      <c r="H83" s="9" t="s">
        <v>70</v>
      </c>
      <c r="I83" s="8" t="s">
        <v>71</v>
      </c>
      <c r="J83" s="9" t="s">
        <v>392</v>
      </c>
    </row>
    <row r="84" spans="1:10" s="25" customFormat="1" x14ac:dyDescent="0.25">
      <c r="A84" s="38" t="s">
        <v>619</v>
      </c>
      <c r="B84" s="8" t="s">
        <v>91</v>
      </c>
      <c r="C84" s="9" t="s">
        <v>92</v>
      </c>
      <c r="D84" s="8" t="s">
        <v>93</v>
      </c>
      <c r="E84" s="23">
        <v>1671.29</v>
      </c>
      <c r="F84" s="9" t="s">
        <v>10</v>
      </c>
      <c r="G84" s="9" t="s">
        <v>11</v>
      </c>
      <c r="H84" s="9" t="s">
        <v>20</v>
      </c>
      <c r="I84" s="8" t="s">
        <v>21</v>
      </c>
      <c r="J84" s="9" t="s">
        <v>392</v>
      </c>
    </row>
    <row r="85" spans="1:10" s="25" customFormat="1" x14ac:dyDescent="0.25">
      <c r="A85" s="38" t="s">
        <v>620</v>
      </c>
      <c r="B85" s="8" t="s">
        <v>280</v>
      </c>
      <c r="C85" s="9" t="s">
        <v>281</v>
      </c>
      <c r="D85" s="8" t="s">
        <v>282</v>
      </c>
      <c r="E85" s="23">
        <v>74.989999999999995</v>
      </c>
      <c r="F85" s="9" t="s">
        <v>10</v>
      </c>
      <c r="G85" s="9" t="s">
        <v>11</v>
      </c>
      <c r="H85" s="9" t="s">
        <v>94</v>
      </c>
      <c r="I85" s="8" t="s">
        <v>95</v>
      </c>
      <c r="J85" s="9" t="s">
        <v>392</v>
      </c>
    </row>
    <row r="86" spans="1:10" s="25" customFormat="1" x14ac:dyDescent="0.25">
      <c r="A86" s="38" t="s">
        <v>621</v>
      </c>
      <c r="B86" s="8" t="s">
        <v>286</v>
      </c>
      <c r="C86" s="9" t="s">
        <v>287</v>
      </c>
      <c r="D86" s="8" t="s">
        <v>288</v>
      </c>
      <c r="E86" s="23">
        <v>163.25</v>
      </c>
      <c r="F86" s="9" t="s">
        <v>10</v>
      </c>
      <c r="G86" s="9" t="s">
        <v>11</v>
      </c>
      <c r="H86" s="9" t="s">
        <v>102</v>
      </c>
      <c r="I86" s="8" t="s">
        <v>103</v>
      </c>
      <c r="J86" s="9" t="s">
        <v>392</v>
      </c>
    </row>
    <row r="87" spans="1:10" s="25" customFormat="1" x14ac:dyDescent="0.25">
      <c r="A87" s="38" t="s">
        <v>622</v>
      </c>
      <c r="B87" s="8" t="s">
        <v>289</v>
      </c>
      <c r="C87" s="9" t="s">
        <v>290</v>
      </c>
      <c r="D87" s="8" t="s">
        <v>291</v>
      </c>
      <c r="E87" s="23">
        <v>590</v>
      </c>
      <c r="F87" s="9" t="s">
        <v>10</v>
      </c>
      <c r="G87" s="9" t="s">
        <v>11</v>
      </c>
      <c r="H87" s="9" t="s">
        <v>46</v>
      </c>
      <c r="I87" s="8" t="s">
        <v>47</v>
      </c>
      <c r="J87" s="9" t="s">
        <v>392</v>
      </c>
    </row>
    <row r="88" spans="1:10" s="25" customFormat="1" x14ac:dyDescent="0.25">
      <c r="A88" s="38" t="s">
        <v>623</v>
      </c>
      <c r="B88" s="8" t="s">
        <v>292</v>
      </c>
      <c r="C88" s="9" t="s">
        <v>293</v>
      </c>
      <c r="D88" s="8" t="s">
        <v>212</v>
      </c>
      <c r="E88" s="23">
        <v>1589.67</v>
      </c>
      <c r="F88" s="9" t="s">
        <v>10</v>
      </c>
      <c r="G88" s="9" t="s">
        <v>11</v>
      </c>
      <c r="H88" s="9" t="s">
        <v>15</v>
      </c>
      <c r="I88" s="8" t="s">
        <v>16</v>
      </c>
      <c r="J88" s="9" t="s">
        <v>392</v>
      </c>
    </row>
    <row r="89" spans="1:10" s="25" customFormat="1" x14ac:dyDescent="0.25">
      <c r="A89" s="38" t="s">
        <v>624</v>
      </c>
      <c r="B89" s="8" t="s">
        <v>294</v>
      </c>
      <c r="C89" s="9" t="s">
        <v>295</v>
      </c>
      <c r="D89" s="8" t="s">
        <v>296</v>
      </c>
      <c r="E89" s="23">
        <f>341.17+91.72</f>
        <v>432.89</v>
      </c>
      <c r="F89" s="9" t="s">
        <v>10</v>
      </c>
      <c r="G89" s="9" t="s">
        <v>11</v>
      </c>
      <c r="H89" s="9" t="s">
        <v>106</v>
      </c>
      <c r="I89" s="8" t="s">
        <v>107</v>
      </c>
      <c r="J89" s="9" t="s">
        <v>392</v>
      </c>
    </row>
    <row r="90" spans="1:10" s="25" customFormat="1" x14ac:dyDescent="0.25">
      <c r="A90" s="38" t="s">
        <v>625</v>
      </c>
      <c r="B90" s="8" t="s">
        <v>298</v>
      </c>
      <c r="C90" s="9" t="s">
        <v>299</v>
      </c>
      <c r="D90" s="8" t="s">
        <v>300</v>
      </c>
      <c r="E90" s="23">
        <v>23.9</v>
      </c>
      <c r="F90" s="9" t="s">
        <v>10</v>
      </c>
      <c r="G90" s="9" t="s">
        <v>11</v>
      </c>
      <c r="H90" s="9" t="s">
        <v>70</v>
      </c>
      <c r="I90" s="8" t="s">
        <v>71</v>
      </c>
      <c r="J90" s="9" t="s">
        <v>392</v>
      </c>
    </row>
    <row r="91" spans="1:10" s="25" customFormat="1" x14ac:dyDescent="0.25">
      <c r="A91" s="38" t="s">
        <v>626</v>
      </c>
      <c r="B91" s="8" t="s">
        <v>301</v>
      </c>
      <c r="C91" s="9" t="s">
        <v>302</v>
      </c>
      <c r="D91" s="8" t="s">
        <v>303</v>
      </c>
      <c r="E91" s="23">
        <v>262.5</v>
      </c>
      <c r="F91" s="9" t="s">
        <v>10</v>
      </c>
      <c r="G91" s="9" t="s">
        <v>11</v>
      </c>
      <c r="H91" s="9" t="s">
        <v>70</v>
      </c>
      <c r="I91" s="8" t="s">
        <v>71</v>
      </c>
      <c r="J91" s="9" t="s">
        <v>392</v>
      </c>
    </row>
    <row r="92" spans="1:10" s="25" customFormat="1" x14ac:dyDescent="0.25">
      <c r="A92" s="38" t="s">
        <v>627</v>
      </c>
      <c r="B92" s="8" t="s">
        <v>304</v>
      </c>
      <c r="C92" s="9" t="s">
        <v>305</v>
      </c>
      <c r="D92" s="8" t="s">
        <v>306</v>
      </c>
      <c r="E92" s="23">
        <v>1317.36</v>
      </c>
      <c r="F92" s="9" t="s">
        <v>10</v>
      </c>
      <c r="G92" s="9" t="s">
        <v>11</v>
      </c>
      <c r="H92" s="9" t="s">
        <v>12</v>
      </c>
      <c r="I92" s="8" t="s">
        <v>13</v>
      </c>
      <c r="J92" s="9" t="s">
        <v>392</v>
      </c>
    </row>
    <row r="93" spans="1:10" s="25" customFormat="1" x14ac:dyDescent="0.25">
      <c r="A93" s="38" t="s">
        <v>628</v>
      </c>
      <c r="B93" s="8" t="s">
        <v>307</v>
      </c>
      <c r="C93" s="9" t="s">
        <v>308</v>
      </c>
      <c r="D93" s="8" t="s">
        <v>309</v>
      </c>
      <c r="E93" s="23">
        <v>262.5</v>
      </c>
      <c r="F93" s="9" t="s">
        <v>10</v>
      </c>
      <c r="G93" s="9" t="s">
        <v>11</v>
      </c>
      <c r="H93" s="9" t="s">
        <v>60</v>
      </c>
      <c r="I93" s="8" t="s">
        <v>61</v>
      </c>
      <c r="J93" s="9" t="s">
        <v>392</v>
      </c>
    </row>
    <row r="94" spans="1:10" s="25" customFormat="1" x14ac:dyDescent="0.25">
      <c r="A94" s="38" t="s">
        <v>629</v>
      </c>
      <c r="B94" s="8" t="s">
        <v>310</v>
      </c>
      <c r="C94" s="9" t="s">
        <v>311</v>
      </c>
      <c r="D94" s="8" t="s">
        <v>312</v>
      </c>
      <c r="E94" s="23">
        <v>3640.5</v>
      </c>
      <c r="F94" s="9" t="s">
        <v>10</v>
      </c>
      <c r="G94" s="9" t="s">
        <v>11</v>
      </c>
      <c r="H94" s="9" t="s">
        <v>20</v>
      </c>
      <c r="I94" s="8" t="s">
        <v>21</v>
      </c>
      <c r="J94" s="9" t="s">
        <v>392</v>
      </c>
    </row>
    <row r="95" spans="1:10" s="25" customFormat="1" x14ac:dyDescent="0.25">
      <c r="A95" s="38" t="s">
        <v>630</v>
      </c>
      <c r="B95" s="8" t="s">
        <v>313</v>
      </c>
      <c r="C95" s="9" t="s">
        <v>314</v>
      </c>
      <c r="D95" s="8" t="s">
        <v>315</v>
      </c>
      <c r="E95" s="23">
        <v>242.92</v>
      </c>
      <c r="F95" s="9" t="s">
        <v>10</v>
      </c>
      <c r="G95" s="9" t="s">
        <v>11</v>
      </c>
      <c r="H95" s="9" t="s">
        <v>104</v>
      </c>
      <c r="I95" s="8" t="s">
        <v>105</v>
      </c>
      <c r="J95" s="9" t="s">
        <v>392</v>
      </c>
    </row>
    <row r="96" spans="1:10" s="25" customFormat="1" x14ac:dyDescent="0.25">
      <c r="A96" s="38" t="s">
        <v>631</v>
      </c>
      <c r="B96" s="8" t="s">
        <v>316</v>
      </c>
      <c r="C96" s="9" t="s">
        <v>317</v>
      </c>
      <c r="D96" s="8" t="s">
        <v>318</v>
      </c>
      <c r="E96" s="23">
        <v>4435.5</v>
      </c>
      <c r="F96" s="9" t="s">
        <v>10</v>
      </c>
      <c r="G96" s="9" t="s">
        <v>11</v>
      </c>
      <c r="H96" s="9" t="s">
        <v>12</v>
      </c>
      <c r="I96" s="8" t="s">
        <v>13</v>
      </c>
      <c r="J96" s="9" t="s">
        <v>392</v>
      </c>
    </row>
    <row r="97" spans="1:10" s="25" customFormat="1" x14ac:dyDescent="0.25">
      <c r="A97" s="38" t="s">
        <v>632</v>
      </c>
      <c r="B97" s="8" t="s">
        <v>319</v>
      </c>
      <c r="C97" s="9" t="s">
        <v>320</v>
      </c>
      <c r="D97" s="8" t="s">
        <v>321</v>
      </c>
      <c r="E97" s="23">
        <v>422.51</v>
      </c>
      <c r="F97" s="9" t="s">
        <v>10</v>
      </c>
      <c r="G97" s="9" t="s">
        <v>11</v>
      </c>
      <c r="H97" s="9" t="s">
        <v>70</v>
      </c>
      <c r="I97" s="8" t="s">
        <v>71</v>
      </c>
      <c r="J97" s="9" t="s">
        <v>392</v>
      </c>
    </row>
    <row r="98" spans="1:10" s="25" customFormat="1" x14ac:dyDescent="0.25">
      <c r="A98" s="38" t="s">
        <v>633</v>
      </c>
      <c r="B98" s="8" t="s">
        <v>322</v>
      </c>
      <c r="C98" s="9" t="s">
        <v>323</v>
      </c>
      <c r="D98" s="8" t="s">
        <v>324</v>
      </c>
      <c r="E98" s="23">
        <v>106.25</v>
      </c>
      <c r="F98" s="9" t="s">
        <v>10</v>
      </c>
      <c r="G98" s="9" t="s">
        <v>11</v>
      </c>
      <c r="H98" s="9" t="s">
        <v>60</v>
      </c>
      <c r="I98" s="8" t="s">
        <v>61</v>
      </c>
      <c r="J98" s="9" t="s">
        <v>392</v>
      </c>
    </row>
    <row r="99" spans="1:10" s="25" customFormat="1" x14ac:dyDescent="0.25">
      <c r="A99" s="38" t="s">
        <v>634</v>
      </c>
      <c r="B99" s="8" t="s">
        <v>325</v>
      </c>
      <c r="C99" s="9" t="s">
        <v>326</v>
      </c>
      <c r="D99" s="8" t="s">
        <v>327</v>
      </c>
      <c r="E99" s="23">
        <v>84.5</v>
      </c>
      <c r="F99" s="9" t="s">
        <v>10</v>
      </c>
      <c r="G99" s="9" t="s">
        <v>11</v>
      </c>
      <c r="H99" s="9" t="s">
        <v>12</v>
      </c>
      <c r="I99" s="8" t="s">
        <v>13</v>
      </c>
      <c r="J99" s="9" t="s">
        <v>392</v>
      </c>
    </row>
    <row r="100" spans="1:10" s="25" customFormat="1" x14ac:dyDescent="0.25">
      <c r="A100" s="38" t="s">
        <v>635</v>
      </c>
      <c r="B100" s="8" t="s">
        <v>175</v>
      </c>
      <c r="C100" s="9" t="s">
        <v>176</v>
      </c>
      <c r="D100" s="8" t="s">
        <v>177</v>
      </c>
      <c r="E100" s="23">
        <v>997.3</v>
      </c>
      <c r="F100" s="9" t="s">
        <v>10</v>
      </c>
      <c r="G100" s="9" t="s">
        <v>11</v>
      </c>
      <c r="H100" s="9" t="s">
        <v>102</v>
      </c>
      <c r="I100" s="8" t="s">
        <v>103</v>
      </c>
      <c r="J100" s="9" t="s">
        <v>392</v>
      </c>
    </row>
    <row r="101" spans="1:10" s="25" customFormat="1" x14ac:dyDescent="0.25">
      <c r="A101" s="38" t="s">
        <v>636</v>
      </c>
      <c r="B101" s="8" t="s">
        <v>328</v>
      </c>
      <c r="C101" s="9" t="s">
        <v>329</v>
      </c>
      <c r="D101" s="8" t="s">
        <v>330</v>
      </c>
      <c r="E101" s="23">
        <v>2790</v>
      </c>
      <c r="F101" s="9" t="s">
        <v>10</v>
      </c>
      <c r="G101" s="9" t="s">
        <v>11</v>
      </c>
      <c r="H101" s="9" t="s">
        <v>20</v>
      </c>
      <c r="I101" s="8" t="s">
        <v>21</v>
      </c>
      <c r="J101" s="9" t="s">
        <v>392</v>
      </c>
    </row>
    <row r="102" spans="1:10" s="25" customFormat="1" x14ac:dyDescent="0.25">
      <c r="A102" s="38" t="s">
        <v>637</v>
      </c>
      <c r="B102" s="8" t="s">
        <v>328</v>
      </c>
      <c r="C102" s="9" t="s">
        <v>329</v>
      </c>
      <c r="D102" s="8" t="s">
        <v>330</v>
      </c>
      <c r="E102" s="23">
        <v>6646.98</v>
      </c>
      <c r="F102" s="9" t="s">
        <v>10</v>
      </c>
      <c r="G102" s="9" t="s">
        <v>11</v>
      </c>
      <c r="H102" s="9" t="s">
        <v>263</v>
      </c>
      <c r="I102" s="8" t="s">
        <v>264</v>
      </c>
      <c r="J102" s="9" t="s">
        <v>392</v>
      </c>
    </row>
    <row r="103" spans="1:10" s="25" customFormat="1" x14ac:dyDescent="0.25">
      <c r="A103" s="38" t="s">
        <v>638</v>
      </c>
      <c r="B103" s="8" t="s">
        <v>331</v>
      </c>
      <c r="C103" s="9" t="s">
        <v>332</v>
      </c>
      <c r="D103" s="8" t="s">
        <v>333</v>
      </c>
      <c r="E103" s="23">
        <v>1062.5</v>
      </c>
      <c r="F103" s="9" t="s">
        <v>10</v>
      </c>
      <c r="G103" s="9" t="s">
        <v>11</v>
      </c>
      <c r="H103" s="9" t="s">
        <v>117</v>
      </c>
      <c r="I103" s="8" t="s">
        <v>118</v>
      </c>
      <c r="J103" s="9" t="s">
        <v>392</v>
      </c>
    </row>
    <row r="104" spans="1:10" s="25" customFormat="1" x14ac:dyDescent="0.25">
      <c r="A104" s="38" t="s">
        <v>639</v>
      </c>
      <c r="B104" s="8" t="s">
        <v>334</v>
      </c>
      <c r="C104" s="9" t="s">
        <v>335</v>
      </c>
      <c r="D104" s="8" t="s">
        <v>336</v>
      </c>
      <c r="E104" s="23">
        <v>1565</v>
      </c>
      <c r="F104" s="9" t="s">
        <v>10</v>
      </c>
      <c r="G104" s="9" t="s">
        <v>11</v>
      </c>
      <c r="H104" s="9" t="s">
        <v>89</v>
      </c>
      <c r="I104" s="8" t="s">
        <v>90</v>
      </c>
      <c r="J104" s="9" t="s">
        <v>392</v>
      </c>
    </row>
    <row r="105" spans="1:10" s="25" customFormat="1" x14ac:dyDescent="0.25">
      <c r="A105" s="38" t="s">
        <v>640</v>
      </c>
      <c r="B105" s="8" t="s">
        <v>337</v>
      </c>
      <c r="C105" s="9" t="s">
        <v>338</v>
      </c>
      <c r="D105" s="8" t="s">
        <v>339</v>
      </c>
      <c r="E105" s="23">
        <v>200</v>
      </c>
      <c r="F105" s="9" t="s">
        <v>10</v>
      </c>
      <c r="G105" s="9" t="s">
        <v>11</v>
      </c>
      <c r="H105" s="9" t="s">
        <v>117</v>
      </c>
      <c r="I105" s="8" t="s">
        <v>118</v>
      </c>
      <c r="J105" s="9" t="s">
        <v>392</v>
      </c>
    </row>
    <row r="106" spans="1:10" s="25" customFormat="1" x14ac:dyDescent="0.25">
      <c r="A106" s="38" t="s">
        <v>641</v>
      </c>
      <c r="B106" s="8" t="s">
        <v>225</v>
      </c>
      <c r="C106" s="9" t="s">
        <v>226</v>
      </c>
      <c r="D106" s="8" t="s">
        <v>227</v>
      </c>
      <c r="E106" s="23">
        <v>54.94</v>
      </c>
      <c r="F106" s="9" t="s">
        <v>10</v>
      </c>
      <c r="G106" s="9" t="s">
        <v>11</v>
      </c>
      <c r="H106" s="9" t="s">
        <v>15</v>
      </c>
      <c r="I106" s="8" t="s">
        <v>16</v>
      </c>
      <c r="J106" s="9" t="s">
        <v>392</v>
      </c>
    </row>
    <row r="107" spans="1:10" s="25" customFormat="1" x14ac:dyDescent="0.25">
      <c r="A107" s="38" t="s">
        <v>642</v>
      </c>
      <c r="B107" s="8" t="s">
        <v>340</v>
      </c>
      <c r="C107" s="9" t="s">
        <v>341</v>
      </c>
      <c r="D107" s="8" t="s">
        <v>342</v>
      </c>
      <c r="E107" s="23">
        <v>955.4</v>
      </c>
      <c r="F107" s="9" t="s">
        <v>10</v>
      </c>
      <c r="G107" s="9" t="s">
        <v>11</v>
      </c>
      <c r="H107" s="9" t="s">
        <v>60</v>
      </c>
      <c r="I107" s="8" t="s">
        <v>61</v>
      </c>
      <c r="J107" s="9" t="s">
        <v>392</v>
      </c>
    </row>
    <row r="108" spans="1:10" s="25" customFormat="1" x14ac:dyDescent="0.25">
      <c r="A108" s="38" t="s">
        <v>643</v>
      </c>
      <c r="B108" s="8" t="s">
        <v>343</v>
      </c>
      <c r="C108" s="9" t="s">
        <v>344</v>
      </c>
      <c r="D108" s="8" t="s">
        <v>345</v>
      </c>
      <c r="E108" s="23">
        <v>520</v>
      </c>
      <c r="F108" s="9" t="s">
        <v>10</v>
      </c>
      <c r="G108" s="9" t="s">
        <v>11</v>
      </c>
      <c r="H108" s="9" t="s">
        <v>94</v>
      </c>
      <c r="I108" s="8" t="s">
        <v>95</v>
      </c>
      <c r="J108" s="9" t="s">
        <v>392</v>
      </c>
    </row>
    <row r="109" spans="1:10" s="25" customFormat="1" x14ac:dyDescent="0.25">
      <c r="A109" s="38" t="s">
        <v>644</v>
      </c>
      <c r="B109" s="8" t="s">
        <v>51</v>
      </c>
      <c r="C109" s="9" t="s">
        <v>52</v>
      </c>
      <c r="D109" s="8" t="s">
        <v>53</v>
      </c>
      <c r="E109" s="23">
        <v>86.86</v>
      </c>
      <c r="F109" s="9" t="s">
        <v>10</v>
      </c>
      <c r="G109" s="9" t="s">
        <v>11</v>
      </c>
      <c r="H109" s="9" t="s">
        <v>12</v>
      </c>
      <c r="I109" s="8" t="s">
        <v>13</v>
      </c>
      <c r="J109" s="9" t="s">
        <v>392</v>
      </c>
    </row>
    <row r="110" spans="1:10" s="25" customFormat="1" x14ac:dyDescent="0.25">
      <c r="A110" s="38" t="s">
        <v>645</v>
      </c>
      <c r="B110" s="8" t="s">
        <v>346</v>
      </c>
      <c r="C110" s="9" t="s">
        <v>347</v>
      </c>
      <c r="D110" s="8" t="s">
        <v>348</v>
      </c>
      <c r="E110" s="23">
        <v>373.53</v>
      </c>
      <c r="F110" s="9" t="s">
        <v>10</v>
      </c>
      <c r="G110" s="9" t="s">
        <v>11</v>
      </c>
      <c r="H110" s="9" t="s">
        <v>60</v>
      </c>
      <c r="I110" s="8" t="s">
        <v>61</v>
      </c>
      <c r="J110" s="9" t="s">
        <v>392</v>
      </c>
    </row>
    <row r="111" spans="1:10" s="25" customFormat="1" x14ac:dyDescent="0.25">
      <c r="A111" s="38" t="s">
        <v>646</v>
      </c>
      <c r="B111" s="8" t="s">
        <v>349</v>
      </c>
      <c r="C111" s="9" t="s">
        <v>350</v>
      </c>
      <c r="D111" s="8" t="s">
        <v>351</v>
      </c>
      <c r="E111" s="23">
        <v>2028.31</v>
      </c>
      <c r="F111" s="9" t="s">
        <v>10</v>
      </c>
      <c r="G111" s="9" t="s">
        <v>11</v>
      </c>
      <c r="H111" s="9" t="s">
        <v>89</v>
      </c>
      <c r="I111" s="8" t="s">
        <v>90</v>
      </c>
      <c r="J111" s="9" t="s">
        <v>392</v>
      </c>
    </row>
    <row r="112" spans="1:10" s="25" customFormat="1" x14ac:dyDescent="0.25">
      <c r="A112" s="38" t="s">
        <v>647</v>
      </c>
      <c r="B112" s="8" t="s">
        <v>354</v>
      </c>
      <c r="C112" s="9" t="s">
        <v>355</v>
      </c>
      <c r="D112" s="8" t="s">
        <v>356</v>
      </c>
      <c r="E112" s="23">
        <v>210</v>
      </c>
      <c r="F112" s="9" t="s">
        <v>10</v>
      </c>
      <c r="G112" s="9" t="s">
        <v>11</v>
      </c>
      <c r="H112" s="9" t="s">
        <v>89</v>
      </c>
      <c r="I112" s="8" t="s">
        <v>90</v>
      </c>
      <c r="J112" s="9" t="s">
        <v>392</v>
      </c>
    </row>
    <row r="113" spans="1:10" s="25" customFormat="1" x14ac:dyDescent="0.25">
      <c r="A113" s="38" t="s">
        <v>648</v>
      </c>
      <c r="B113" s="8" t="s">
        <v>357</v>
      </c>
      <c r="C113" s="9" t="s">
        <v>358</v>
      </c>
      <c r="D113" s="8" t="s">
        <v>359</v>
      </c>
      <c r="E113" s="23">
        <v>125</v>
      </c>
      <c r="F113" s="9" t="s">
        <v>10</v>
      </c>
      <c r="G113" s="9" t="s">
        <v>11</v>
      </c>
      <c r="H113" s="9" t="s">
        <v>89</v>
      </c>
      <c r="I113" s="8" t="s">
        <v>90</v>
      </c>
      <c r="J113" s="9" t="s">
        <v>392</v>
      </c>
    </row>
    <row r="114" spans="1:10" s="25" customFormat="1" x14ac:dyDescent="0.25">
      <c r="A114" s="38" t="s">
        <v>649</v>
      </c>
      <c r="B114" s="8" t="s">
        <v>360</v>
      </c>
      <c r="C114" s="9"/>
      <c r="D114" s="8" t="s">
        <v>361</v>
      </c>
      <c r="E114" s="23">
        <v>284.52</v>
      </c>
      <c r="F114" s="9" t="s">
        <v>10</v>
      </c>
      <c r="G114" s="9" t="s">
        <v>11</v>
      </c>
      <c r="H114" s="9" t="s">
        <v>12</v>
      </c>
      <c r="I114" s="8" t="s">
        <v>13</v>
      </c>
      <c r="J114" s="9" t="s">
        <v>392</v>
      </c>
    </row>
    <row r="115" spans="1:10" s="25" customFormat="1" x14ac:dyDescent="0.25">
      <c r="A115" s="38" t="s">
        <v>650</v>
      </c>
      <c r="B115" s="8" t="s">
        <v>363</v>
      </c>
      <c r="C115" s="9" t="s">
        <v>364</v>
      </c>
      <c r="D115" s="8" t="s">
        <v>365</v>
      </c>
      <c r="E115" s="23">
        <v>300.77999999999997</v>
      </c>
      <c r="F115" s="9" t="s">
        <v>10</v>
      </c>
      <c r="G115" s="9" t="s">
        <v>11</v>
      </c>
      <c r="H115" s="9" t="s">
        <v>263</v>
      </c>
      <c r="I115" s="8" t="s">
        <v>264</v>
      </c>
      <c r="J115" s="9" t="s">
        <v>392</v>
      </c>
    </row>
    <row r="116" spans="1:10" s="25" customFormat="1" x14ac:dyDescent="0.25">
      <c r="A116" s="38" t="s">
        <v>651</v>
      </c>
      <c r="B116" s="8" t="s">
        <v>366</v>
      </c>
      <c r="C116" s="9" t="s">
        <v>367</v>
      </c>
      <c r="D116" s="8" t="s">
        <v>368</v>
      </c>
      <c r="E116" s="23">
        <v>750</v>
      </c>
      <c r="F116" s="9" t="s">
        <v>10</v>
      </c>
      <c r="G116" s="9" t="s">
        <v>11</v>
      </c>
      <c r="H116" s="9" t="s">
        <v>46</v>
      </c>
      <c r="I116" s="8" t="s">
        <v>47</v>
      </c>
      <c r="J116" s="9" t="s">
        <v>392</v>
      </c>
    </row>
    <row r="117" spans="1:10" s="25" customFormat="1" x14ac:dyDescent="0.25">
      <c r="A117" s="38" t="s">
        <v>652</v>
      </c>
      <c r="B117" s="8" t="s">
        <v>370</v>
      </c>
      <c r="C117" s="9" t="s">
        <v>371</v>
      </c>
      <c r="D117" s="8" t="s">
        <v>372</v>
      </c>
      <c r="E117" s="23">
        <v>3685</v>
      </c>
      <c r="F117" s="9" t="s">
        <v>10</v>
      </c>
      <c r="G117" s="9" t="s">
        <v>11</v>
      </c>
      <c r="H117" s="9" t="s">
        <v>263</v>
      </c>
      <c r="I117" s="8" t="s">
        <v>264</v>
      </c>
      <c r="J117" s="9" t="s">
        <v>392</v>
      </c>
    </row>
    <row r="118" spans="1:10" s="25" customFormat="1" x14ac:dyDescent="0.25">
      <c r="A118" s="38" t="s">
        <v>653</v>
      </c>
      <c r="B118" s="8" t="s">
        <v>373</v>
      </c>
      <c r="C118" s="9" t="s">
        <v>374</v>
      </c>
      <c r="D118" s="8" t="s">
        <v>375</v>
      </c>
      <c r="E118" s="23">
        <v>20</v>
      </c>
      <c r="F118" s="9" t="s">
        <v>10</v>
      </c>
      <c r="G118" s="9" t="s">
        <v>11</v>
      </c>
      <c r="H118" s="9" t="s">
        <v>15</v>
      </c>
      <c r="I118" s="8" t="s">
        <v>16</v>
      </c>
      <c r="J118" s="9" t="s">
        <v>392</v>
      </c>
    </row>
    <row r="119" spans="1:10" s="25" customFormat="1" x14ac:dyDescent="0.25">
      <c r="A119" s="38" t="s">
        <v>654</v>
      </c>
      <c r="B119" s="8" t="s">
        <v>376</v>
      </c>
      <c r="C119" s="9" t="s">
        <v>377</v>
      </c>
      <c r="D119" s="8" t="s">
        <v>378</v>
      </c>
      <c r="E119" s="23">
        <v>8300</v>
      </c>
      <c r="F119" s="9" t="s">
        <v>10</v>
      </c>
      <c r="G119" s="9" t="s">
        <v>11</v>
      </c>
      <c r="H119" s="9" t="s">
        <v>15</v>
      </c>
      <c r="I119" s="8" t="s">
        <v>16</v>
      </c>
      <c r="J119" s="9" t="s">
        <v>392</v>
      </c>
    </row>
    <row r="120" spans="1:10" s="25" customFormat="1" x14ac:dyDescent="0.25">
      <c r="A120" s="38" t="s">
        <v>655</v>
      </c>
      <c r="B120" s="8" t="s">
        <v>379</v>
      </c>
      <c r="C120" s="9" t="s">
        <v>380</v>
      </c>
      <c r="D120" s="8" t="s">
        <v>381</v>
      </c>
      <c r="E120" s="23">
        <v>51.65</v>
      </c>
      <c r="F120" s="9" t="s">
        <v>10</v>
      </c>
      <c r="G120" s="9" t="s">
        <v>11</v>
      </c>
      <c r="H120" s="9" t="s">
        <v>228</v>
      </c>
      <c r="I120" s="8" t="s">
        <v>229</v>
      </c>
      <c r="J120" s="9" t="s">
        <v>392</v>
      </c>
    </row>
    <row r="121" spans="1:10" s="25" customFormat="1" x14ac:dyDescent="0.25">
      <c r="A121" s="38" t="s">
        <v>656</v>
      </c>
      <c r="B121" s="8" t="s">
        <v>382</v>
      </c>
      <c r="C121" s="9" t="s">
        <v>383</v>
      </c>
      <c r="D121" s="8" t="s">
        <v>384</v>
      </c>
      <c r="E121" s="23">
        <v>950</v>
      </c>
      <c r="F121" s="9" t="s">
        <v>10</v>
      </c>
      <c r="G121" s="9" t="s">
        <v>11</v>
      </c>
      <c r="H121" s="9" t="s">
        <v>46</v>
      </c>
      <c r="I121" s="8" t="s">
        <v>47</v>
      </c>
      <c r="J121" s="9" t="s">
        <v>392</v>
      </c>
    </row>
    <row r="122" spans="1:10" s="25" customFormat="1" x14ac:dyDescent="0.25">
      <c r="A122" s="38" t="s">
        <v>657</v>
      </c>
      <c r="B122" s="8" t="s">
        <v>385</v>
      </c>
      <c r="C122" s="9" t="s">
        <v>386</v>
      </c>
      <c r="D122" s="8" t="s">
        <v>387</v>
      </c>
      <c r="E122" s="23">
        <v>323.23</v>
      </c>
      <c r="F122" s="9" t="s">
        <v>10</v>
      </c>
      <c r="G122" s="9" t="s">
        <v>11</v>
      </c>
      <c r="H122" s="9" t="s">
        <v>57</v>
      </c>
      <c r="I122" s="8" t="s">
        <v>58</v>
      </c>
      <c r="J122" s="9" t="s">
        <v>392</v>
      </c>
    </row>
    <row r="123" spans="1:10" s="25" customFormat="1" x14ac:dyDescent="0.25">
      <c r="A123" s="38" t="s">
        <v>658</v>
      </c>
      <c r="B123" s="8" t="s">
        <v>86</v>
      </c>
      <c r="C123" s="9" t="s">
        <v>87</v>
      </c>
      <c r="D123" s="8" t="s">
        <v>88</v>
      </c>
      <c r="E123" s="23">
        <f>3180+1420+1620+840+620+29.4+29.4</f>
        <v>7738.7999999999993</v>
      </c>
      <c r="F123" s="9" t="s">
        <v>10</v>
      </c>
      <c r="G123" s="9" t="s">
        <v>11</v>
      </c>
      <c r="H123" s="9" t="s">
        <v>499</v>
      </c>
      <c r="I123" s="8" t="s">
        <v>500</v>
      </c>
      <c r="J123" s="9" t="s">
        <v>392</v>
      </c>
    </row>
    <row r="124" spans="1:10" s="25" customFormat="1" x14ac:dyDescent="0.25">
      <c r="A124" s="38" t="s">
        <v>659</v>
      </c>
      <c r="B124" s="8" t="s">
        <v>393</v>
      </c>
      <c r="C124" s="10" t="s">
        <v>394</v>
      </c>
      <c r="D124" s="35" t="s">
        <v>395</v>
      </c>
      <c r="E124" s="23">
        <f>147.6+16.2+87.5+257.6+482.4</f>
        <v>991.3</v>
      </c>
      <c r="F124" s="9" t="s">
        <v>10</v>
      </c>
      <c r="G124" s="9" t="s">
        <v>11</v>
      </c>
      <c r="H124" s="9" t="s">
        <v>499</v>
      </c>
      <c r="I124" s="8" t="s">
        <v>500</v>
      </c>
      <c r="J124" s="9" t="s">
        <v>392</v>
      </c>
    </row>
    <row r="125" spans="1:10" s="25" customFormat="1" x14ac:dyDescent="0.25">
      <c r="A125" s="38" t="s">
        <v>660</v>
      </c>
      <c r="B125" s="8" t="s">
        <v>51</v>
      </c>
      <c r="C125" s="9" t="s">
        <v>52</v>
      </c>
      <c r="D125" s="8" t="s">
        <v>53</v>
      </c>
      <c r="E125" s="23">
        <f>134.7+123.6+86.86</f>
        <v>345.15999999999997</v>
      </c>
      <c r="F125" s="9" t="s">
        <v>10</v>
      </c>
      <c r="G125" s="9" t="s">
        <v>11</v>
      </c>
      <c r="H125" s="9" t="s">
        <v>499</v>
      </c>
      <c r="I125" s="8" t="s">
        <v>500</v>
      </c>
      <c r="J125" s="9" t="s">
        <v>392</v>
      </c>
    </row>
    <row r="126" spans="1:10" s="25" customFormat="1" x14ac:dyDescent="0.25">
      <c r="A126" s="38" t="s">
        <v>661</v>
      </c>
      <c r="B126" s="8" t="s">
        <v>292</v>
      </c>
      <c r="C126" s="9" t="s">
        <v>293</v>
      </c>
      <c r="D126" s="8" t="s">
        <v>212</v>
      </c>
      <c r="E126" s="23">
        <v>12.2</v>
      </c>
      <c r="F126" s="9" t="s">
        <v>10</v>
      </c>
      <c r="G126" s="9" t="s">
        <v>11</v>
      </c>
      <c r="H126" s="9" t="s">
        <v>499</v>
      </c>
      <c r="I126" s="8" t="s">
        <v>500</v>
      </c>
      <c r="J126" s="9" t="s">
        <v>392</v>
      </c>
    </row>
    <row r="127" spans="1:10" s="25" customFormat="1" x14ac:dyDescent="0.25">
      <c r="A127" s="38" t="s">
        <v>662</v>
      </c>
      <c r="B127" s="8" t="s">
        <v>396</v>
      </c>
      <c r="C127" s="9" t="s">
        <v>397</v>
      </c>
      <c r="D127" s="8" t="s">
        <v>398</v>
      </c>
      <c r="E127" s="23">
        <v>73</v>
      </c>
      <c r="F127" s="9" t="s">
        <v>10</v>
      </c>
      <c r="G127" s="9" t="s">
        <v>11</v>
      </c>
      <c r="H127" s="9" t="s">
        <v>499</v>
      </c>
      <c r="I127" s="8" t="s">
        <v>500</v>
      </c>
      <c r="J127" s="9" t="s">
        <v>392</v>
      </c>
    </row>
    <row r="128" spans="1:10" s="25" customFormat="1" x14ac:dyDescent="0.25">
      <c r="A128" s="38" t="s">
        <v>663</v>
      </c>
      <c r="B128" s="8" t="s">
        <v>399</v>
      </c>
      <c r="C128" s="9" t="s">
        <v>400</v>
      </c>
      <c r="D128" s="8" t="s">
        <v>401</v>
      </c>
      <c r="E128" s="23">
        <f>466.13+458.53+210.98+205.93</f>
        <v>1341.57</v>
      </c>
      <c r="F128" s="9" t="s">
        <v>10</v>
      </c>
      <c r="G128" s="9" t="s">
        <v>11</v>
      </c>
      <c r="H128" s="9" t="s">
        <v>499</v>
      </c>
      <c r="I128" s="8" t="s">
        <v>500</v>
      </c>
      <c r="J128" s="9" t="s">
        <v>392</v>
      </c>
    </row>
    <row r="129" spans="1:10" s="37" customFormat="1" x14ac:dyDescent="0.25">
      <c r="A129" s="38" t="s">
        <v>664</v>
      </c>
      <c r="B129" s="35" t="s">
        <v>501</v>
      </c>
      <c r="C129" s="10" t="s">
        <v>518</v>
      </c>
      <c r="D129" s="35" t="s">
        <v>517</v>
      </c>
      <c r="E129" s="20">
        <f>65.65+60.63+65.65</f>
        <v>191.93</v>
      </c>
      <c r="F129" s="10" t="s">
        <v>10</v>
      </c>
      <c r="G129" s="10" t="s">
        <v>11</v>
      </c>
      <c r="H129" s="10" t="s">
        <v>499</v>
      </c>
      <c r="I129" s="35" t="s">
        <v>500</v>
      </c>
      <c r="J129" s="10" t="s">
        <v>392</v>
      </c>
    </row>
    <row r="130" spans="1:10" s="37" customFormat="1" x14ac:dyDescent="0.25">
      <c r="A130" s="38" t="s">
        <v>665</v>
      </c>
      <c r="B130" s="35" t="s">
        <v>519</v>
      </c>
      <c r="C130" s="10" t="s">
        <v>520</v>
      </c>
      <c r="D130" s="35" t="s">
        <v>521</v>
      </c>
      <c r="E130" s="20">
        <v>950.88</v>
      </c>
      <c r="F130" s="10" t="s">
        <v>10</v>
      </c>
      <c r="G130" s="10" t="s">
        <v>11</v>
      </c>
      <c r="H130" s="10" t="s">
        <v>499</v>
      </c>
      <c r="I130" s="35" t="s">
        <v>500</v>
      </c>
      <c r="J130" s="10" t="s">
        <v>392</v>
      </c>
    </row>
    <row r="131" spans="1:10" s="37" customFormat="1" x14ac:dyDescent="0.25">
      <c r="A131" s="38" t="s">
        <v>666</v>
      </c>
      <c r="B131" s="35" t="s">
        <v>509</v>
      </c>
      <c r="C131" s="10" t="s">
        <v>522</v>
      </c>
      <c r="D131" s="35" t="s">
        <v>523</v>
      </c>
      <c r="E131" s="20">
        <v>85.22</v>
      </c>
      <c r="F131" s="10" t="s">
        <v>10</v>
      </c>
      <c r="G131" s="10" t="s">
        <v>11</v>
      </c>
      <c r="H131" s="10" t="s">
        <v>499</v>
      </c>
      <c r="I131" s="35" t="s">
        <v>500</v>
      </c>
      <c r="J131" s="10" t="s">
        <v>392</v>
      </c>
    </row>
    <row r="132" spans="1:10" s="37" customFormat="1" x14ac:dyDescent="0.25">
      <c r="A132" s="38" t="s">
        <v>667</v>
      </c>
      <c r="B132" s="35" t="s">
        <v>512</v>
      </c>
      <c r="C132" s="10" t="s">
        <v>524</v>
      </c>
      <c r="D132" s="35" t="s">
        <v>525</v>
      </c>
      <c r="E132" s="20">
        <f>463.63+11.92+198.05</f>
        <v>673.6</v>
      </c>
      <c r="F132" s="10" t="s">
        <v>10</v>
      </c>
      <c r="G132" s="10" t="s">
        <v>11</v>
      </c>
      <c r="H132" s="10" t="s">
        <v>499</v>
      </c>
      <c r="I132" s="35" t="s">
        <v>500</v>
      </c>
      <c r="J132" s="10" t="s">
        <v>392</v>
      </c>
    </row>
    <row r="133" spans="1:10" s="37" customFormat="1" x14ac:dyDescent="0.25">
      <c r="A133" s="38" t="s">
        <v>668</v>
      </c>
      <c r="B133" s="35" t="s">
        <v>513</v>
      </c>
      <c r="C133" s="10" t="s">
        <v>526</v>
      </c>
      <c r="D133" s="35" t="s">
        <v>527</v>
      </c>
      <c r="E133" s="20">
        <v>360</v>
      </c>
      <c r="F133" s="10" t="s">
        <v>10</v>
      </c>
      <c r="G133" s="10" t="s">
        <v>11</v>
      </c>
      <c r="H133" s="10" t="s">
        <v>499</v>
      </c>
      <c r="I133" s="35" t="s">
        <v>500</v>
      </c>
      <c r="J133" s="10" t="s">
        <v>392</v>
      </c>
    </row>
    <row r="134" spans="1:10" s="37" customFormat="1" x14ac:dyDescent="0.25">
      <c r="A134" s="38" t="s">
        <v>669</v>
      </c>
      <c r="B134" s="35" t="s">
        <v>510</v>
      </c>
      <c r="C134" s="10" t="s">
        <v>528</v>
      </c>
      <c r="D134" s="35" t="s">
        <v>529</v>
      </c>
      <c r="E134" s="20">
        <v>67.08</v>
      </c>
      <c r="F134" s="10" t="s">
        <v>10</v>
      </c>
      <c r="G134" s="10" t="s">
        <v>11</v>
      </c>
      <c r="H134" s="10" t="s">
        <v>122</v>
      </c>
      <c r="I134" s="35" t="s">
        <v>123</v>
      </c>
      <c r="J134" s="10" t="s">
        <v>392</v>
      </c>
    </row>
    <row r="135" spans="1:10" s="37" customFormat="1" x14ac:dyDescent="0.25">
      <c r="A135" s="38" t="s">
        <v>670</v>
      </c>
      <c r="B135" s="35" t="s">
        <v>516</v>
      </c>
      <c r="C135" s="10" t="s">
        <v>530</v>
      </c>
      <c r="D135" s="35" t="s">
        <v>531</v>
      </c>
      <c r="E135" s="20">
        <f>2490+17.5</f>
        <v>2507.5</v>
      </c>
      <c r="F135" s="10" t="s">
        <v>10</v>
      </c>
      <c r="G135" s="10" t="s">
        <v>11</v>
      </c>
      <c r="H135" s="10" t="s">
        <v>499</v>
      </c>
      <c r="I135" s="35" t="s">
        <v>500</v>
      </c>
      <c r="J135" s="10" t="s">
        <v>392</v>
      </c>
    </row>
    <row r="136" spans="1:10" s="37" customFormat="1" x14ac:dyDescent="0.25">
      <c r="A136" s="38" t="s">
        <v>671</v>
      </c>
      <c r="B136" s="35" t="s">
        <v>514</v>
      </c>
      <c r="C136" s="10" t="s">
        <v>532</v>
      </c>
      <c r="D136" s="35" t="s">
        <v>533</v>
      </c>
      <c r="E136" s="20">
        <f>52.5+677.37</f>
        <v>729.87</v>
      </c>
      <c r="F136" s="10" t="s">
        <v>10</v>
      </c>
      <c r="G136" s="10" t="s">
        <v>11</v>
      </c>
      <c r="H136" s="10" t="s">
        <v>499</v>
      </c>
      <c r="I136" s="35" t="s">
        <v>500</v>
      </c>
      <c r="J136" s="10" t="s">
        <v>392</v>
      </c>
    </row>
    <row r="137" spans="1:10" s="37" customFormat="1" x14ac:dyDescent="0.25">
      <c r="A137" s="38" t="s">
        <v>672</v>
      </c>
      <c r="B137" s="35" t="s">
        <v>534</v>
      </c>
      <c r="C137" s="10" t="s">
        <v>535</v>
      </c>
      <c r="D137" s="35" t="s">
        <v>536</v>
      </c>
      <c r="E137" s="20">
        <v>150.27000000000001</v>
      </c>
      <c r="F137" s="10" t="s">
        <v>10</v>
      </c>
      <c r="G137" s="10" t="s">
        <v>11</v>
      </c>
      <c r="H137" s="10" t="s">
        <v>499</v>
      </c>
      <c r="I137" s="35" t="s">
        <v>500</v>
      </c>
      <c r="J137" s="10" t="s">
        <v>392</v>
      </c>
    </row>
    <row r="138" spans="1:10" s="37" customFormat="1" x14ac:dyDescent="0.25">
      <c r="A138" s="38" t="s">
        <v>673</v>
      </c>
      <c r="B138" s="35" t="s">
        <v>537</v>
      </c>
      <c r="C138" s="10" t="s">
        <v>538</v>
      </c>
      <c r="D138" s="35" t="s">
        <v>539</v>
      </c>
      <c r="E138" s="20">
        <v>105.5</v>
      </c>
      <c r="F138" s="10" t="s">
        <v>10</v>
      </c>
      <c r="G138" s="10" t="s">
        <v>11</v>
      </c>
      <c r="H138" s="10" t="s">
        <v>499</v>
      </c>
      <c r="I138" s="35" t="s">
        <v>500</v>
      </c>
      <c r="J138" s="10" t="s">
        <v>392</v>
      </c>
    </row>
    <row r="139" spans="1:10" s="25" customFormat="1" x14ac:dyDescent="0.25">
      <c r="A139" s="38" t="s">
        <v>674</v>
      </c>
      <c r="B139" s="8" t="s">
        <v>402</v>
      </c>
      <c r="C139" s="9" t="s">
        <v>352</v>
      </c>
      <c r="D139" s="8" t="s">
        <v>353</v>
      </c>
      <c r="E139" s="23">
        <f>53+3303.9</f>
        <v>3356.9</v>
      </c>
      <c r="F139" s="9" t="s">
        <v>10</v>
      </c>
      <c r="G139" s="9" t="s">
        <v>11</v>
      </c>
      <c r="H139" s="9" t="s">
        <v>499</v>
      </c>
      <c r="I139" s="8" t="s">
        <v>500</v>
      </c>
      <c r="J139" s="9" t="s">
        <v>392</v>
      </c>
    </row>
    <row r="140" spans="1:10" s="25" customFormat="1" x14ac:dyDescent="0.25">
      <c r="A140" s="38" t="s">
        <v>675</v>
      </c>
      <c r="B140" s="8" t="s">
        <v>403</v>
      </c>
      <c r="C140" s="10" t="s">
        <v>404</v>
      </c>
      <c r="D140" s="35" t="s">
        <v>405</v>
      </c>
      <c r="E140" s="23">
        <f>267.49+1204.13+895.11+95.9+344.94+44.88+253.51+21.34</f>
        <v>3127.3</v>
      </c>
      <c r="F140" s="9" t="s">
        <v>10</v>
      </c>
      <c r="G140" s="9" t="s">
        <v>11</v>
      </c>
      <c r="H140" s="9" t="s">
        <v>499</v>
      </c>
      <c r="I140" s="8" t="s">
        <v>500</v>
      </c>
      <c r="J140" s="9" t="s">
        <v>392</v>
      </c>
    </row>
    <row r="141" spans="1:10" s="11" customFormat="1" ht="15.75" x14ac:dyDescent="0.25">
      <c r="A141" s="31" t="s">
        <v>406</v>
      </c>
      <c r="B141" s="31"/>
      <c r="C141" s="31"/>
      <c r="D141" s="31"/>
      <c r="E141" s="12">
        <f>SUBTOTAL(9,E5:E140)</f>
        <v>173520.58999999994</v>
      </c>
      <c r="F141" s="13"/>
      <c r="G141" s="13"/>
      <c r="H141" s="13"/>
      <c r="I141" s="14"/>
      <c r="J141" s="15"/>
    </row>
    <row r="142" spans="1:10" s="25" customFormat="1" x14ac:dyDescent="0.25">
      <c r="A142" s="38" t="s">
        <v>676</v>
      </c>
      <c r="B142" s="8" t="s">
        <v>14</v>
      </c>
      <c r="C142" s="9" t="s">
        <v>416</v>
      </c>
      <c r="D142" s="9" t="s">
        <v>416</v>
      </c>
      <c r="E142" s="23">
        <v>3626</v>
      </c>
      <c r="F142" s="9" t="s">
        <v>10</v>
      </c>
      <c r="G142" s="9" t="s">
        <v>11</v>
      </c>
      <c r="H142" s="9" t="s">
        <v>15</v>
      </c>
      <c r="I142" s="8" t="s">
        <v>16</v>
      </c>
      <c r="J142" s="9" t="s">
        <v>392</v>
      </c>
    </row>
    <row r="143" spans="1:10" s="25" customFormat="1" x14ac:dyDescent="0.25">
      <c r="A143" s="38" t="s">
        <v>677</v>
      </c>
      <c r="B143" s="8" t="s">
        <v>59</v>
      </c>
      <c r="C143" s="9" t="s">
        <v>416</v>
      </c>
      <c r="D143" s="9" t="s">
        <v>416</v>
      </c>
      <c r="E143" s="23">
        <v>11383.13</v>
      </c>
      <c r="F143" s="9" t="s">
        <v>10</v>
      </c>
      <c r="G143" s="9" t="s">
        <v>11</v>
      </c>
      <c r="H143" s="9" t="s">
        <v>60</v>
      </c>
      <c r="I143" s="8" t="s">
        <v>61</v>
      </c>
      <c r="J143" s="9" t="s">
        <v>392</v>
      </c>
    </row>
    <row r="144" spans="1:10" s="25" customFormat="1" x14ac:dyDescent="0.25">
      <c r="A144" s="38" t="s">
        <v>679</v>
      </c>
      <c r="B144" s="8" t="s">
        <v>502</v>
      </c>
      <c r="C144" s="9" t="s">
        <v>416</v>
      </c>
      <c r="D144" s="9" t="s">
        <v>416</v>
      </c>
      <c r="E144" s="23">
        <v>550</v>
      </c>
      <c r="F144" s="9" t="s">
        <v>10</v>
      </c>
      <c r="G144" s="9" t="s">
        <v>11</v>
      </c>
      <c r="H144" s="9" t="s">
        <v>89</v>
      </c>
      <c r="I144" s="8" t="s">
        <v>90</v>
      </c>
      <c r="J144" s="9" t="s">
        <v>392</v>
      </c>
    </row>
    <row r="145" spans="1:10" s="25" customFormat="1" x14ac:dyDescent="0.25">
      <c r="A145" s="38" t="s">
        <v>680</v>
      </c>
      <c r="B145" s="8" t="s">
        <v>503</v>
      </c>
      <c r="C145" s="9" t="s">
        <v>416</v>
      </c>
      <c r="D145" s="9" t="s">
        <v>416</v>
      </c>
      <c r="E145" s="23">
        <v>59</v>
      </c>
      <c r="F145" s="9" t="s">
        <v>10</v>
      </c>
      <c r="G145" s="9" t="s">
        <v>11</v>
      </c>
      <c r="H145" s="9" t="s">
        <v>499</v>
      </c>
      <c r="I145" s="8" t="s">
        <v>500</v>
      </c>
      <c r="J145" s="9" t="s">
        <v>392</v>
      </c>
    </row>
    <row r="146" spans="1:10" s="25" customFormat="1" x14ac:dyDescent="0.25">
      <c r="A146" s="38" t="s">
        <v>681</v>
      </c>
      <c r="B146" s="8" t="s">
        <v>504</v>
      </c>
      <c r="C146" s="9" t="s">
        <v>416</v>
      </c>
      <c r="D146" s="9" t="s">
        <v>416</v>
      </c>
      <c r="E146" s="23">
        <v>364</v>
      </c>
      <c r="F146" s="9" t="s">
        <v>10</v>
      </c>
      <c r="G146" s="9" t="s">
        <v>11</v>
      </c>
      <c r="H146" s="9" t="s">
        <v>65</v>
      </c>
      <c r="I146" s="8" t="s">
        <v>66</v>
      </c>
      <c r="J146" s="9" t="s">
        <v>392</v>
      </c>
    </row>
    <row r="147" spans="1:10" s="25" customFormat="1" x14ac:dyDescent="0.25">
      <c r="A147" s="38" t="s">
        <v>682</v>
      </c>
      <c r="B147" s="8" t="s">
        <v>388</v>
      </c>
      <c r="C147" s="9" t="s">
        <v>416</v>
      </c>
      <c r="D147" s="9" t="s">
        <v>416</v>
      </c>
      <c r="E147" s="23">
        <v>450</v>
      </c>
      <c r="F147" s="9" t="s">
        <v>10</v>
      </c>
      <c r="G147" s="9" t="s">
        <v>11</v>
      </c>
      <c r="H147" s="9" t="s">
        <v>46</v>
      </c>
      <c r="I147" s="8" t="s">
        <v>47</v>
      </c>
      <c r="J147" s="9" t="s">
        <v>392</v>
      </c>
    </row>
    <row r="148" spans="1:10" s="25" customFormat="1" x14ac:dyDescent="0.25">
      <c r="A148" s="38" t="s">
        <v>683</v>
      </c>
      <c r="B148" s="8" t="s">
        <v>505</v>
      </c>
      <c r="C148" s="9" t="s">
        <v>416</v>
      </c>
      <c r="D148" s="9" t="s">
        <v>416</v>
      </c>
      <c r="E148" s="23">
        <v>345.5</v>
      </c>
      <c r="F148" s="9" t="s">
        <v>10</v>
      </c>
      <c r="G148" s="9" t="s">
        <v>11</v>
      </c>
      <c r="H148" s="9" t="s">
        <v>499</v>
      </c>
      <c r="I148" s="8" t="s">
        <v>500</v>
      </c>
      <c r="J148" s="9" t="s">
        <v>392</v>
      </c>
    </row>
    <row r="149" spans="1:10" s="25" customFormat="1" x14ac:dyDescent="0.25">
      <c r="A149" s="38" t="s">
        <v>684</v>
      </c>
      <c r="B149" s="8" t="s">
        <v>111</v>
      </c>
      <c r="C149" s="9" t="s">
        <v>416</v>
      </c>
      <c r="D149" s="9" t="s">
        <v>416</v>
      </c>
      <c r="E149" s="23">
        <v>42.5</v>
      </c>
      <c r="F149" s="9" t="s">
        <v>10</v>
      </c>
      <c r="G149" s="9" t="s">
        <v>11</v>
      </c>
      <c r="H149" s="9" t="s">
        <v>112</v>
      </c>
      <c r="I149" s="8" t="s">
        <v>113</v>
      </c>
      <c r="J149" s="9" t="s">
        <v>392</v>
      </c>
    </row>
    <row r="150" spans="1:10" s="25" customFormat="1" x14ac:dyDescent="0.25">
      <c r="A150" s="38" t="s">
        <v>685</v>
      </c>
      <c r="B150" s="8" t="s">
        <v>114</v>
      </c>
      <c r="C150" s="9" t="s">
        <v>416</v>
      </c>
      <c r="D150" s="9" t="s">
        <v>416</v>
      </c>
      <c r="E150" s="23">
        <v>1200</v>
      </c>
      <c r="F150" s="9" t="s">
        <v>10</v>
      </c>
      <c r="G150" s="9" t="s">
        <v>11</v>
      </c>
      <c r="H150" s="9" t="s">
        <v>89</v>
      </c>
      <c r="I150" s="8" t="s">
        <v>90</v>
      </c>
      <c r="J150" s="9" t="s">
        <v>392</v>
      </c>
    </row>
    <row r="151" spans="1:10" s="25" customFormat="1" x14ac:dyDescent="0.25">
      <c r="A151" s="38" t="s">
        <v>686</v>
      </c>
      <c r="B151" s="8" t="s">
        <v>115</v>
      </c>
      <c r="C151" s="9" t="s">
        <v>416</v>
      </c>
      <c r="D151" s="9" t="s">
        <v>416</v>
      </c>
      <c r="E151" s="23">
        <v>3747.5</v>
      </c>
      <c r="F151" s="9" t="s">
        <v>10</v>
      </c>
      <c r="G151" s="9" t="s">
        <v>11</v>
      </c>
      <c r="H151" s="9" t="s">
        <v>15</v>
      </c>
      <c r="I151" s="8" t="s">
        <v>16</v>
      </c>
      <c r="J151" s="9" t="s">
        <v>392</v>
      </c>
    </row>
    <row r="152" spans="1:10" s="25" customFormat="1" x14ac:dyDescent="0.25">
      <c r="A152" s="38" t="s">
        <v>687</v>
      </c>
      <c r="B152" s="8" t="s">
        <v>116</v>
      </c>
      <c r="C152" s="9" t="s">
        <v>416</v>
      </c>
      <c r="D152" s="9" t="s">
        <v>416</v>
      </c>
      <c r="E152" s="23">
        <v>1462.5</v>
      </c>
      <c r="F152" s="9" t="s">
        <v>10</v>
      </c>
      <c r="G152" s="9" t="s">
        <v>11</v>
      </c>
      <c r="H152" s="9" t="s">
        <v>117</v>
      </c>
      <c r="I152" s="8" t="s">
        <v>118</v>
      </c>
      <c r="J152" s="9" t="s">
        <v>392</v>
      </c>
    </row>
    <row r="153" spans="1:10" s="25" customFormat="1" x14ac:dyDescent="0.25">
      <c r="A153" s="38" t="s">
        <v>688</v>
      </c>
      <c r="B153" s="8" t="s">
        <v>511</v>
      </c>
      <c r="C153" s="9" t="s">
        <v>416</v>
      </c>
      <c r="D153" s="9" t="s">
        <v>416</v>
      </c>
      <c r="E153" s="23">
        <v>210</v>
      </c>
      <c r="F153" s="9" t="s">
        <v>10</v>
      </c>
      <c r="G153" s="9" t="s">
        <v>11</v>
      </c>
      <c r="H153" s="9" t="s">
        <v>499</v>
      </c>
      <c r="I153" s="8" t="s">
        <v>500</v>
      </c>
      <c r="J153" s="9" t="s">
        <v>392</v>
      </c>
    </row>
    <row r="154" spans="1:10" s="25" customFormat="1" x14ac:dyDescent="0.25">
      <c r="A154" s="38" t="s">
        <v>689</v>
      </c>
      <c r="B154" s="8" t="s">
        <v>189</v>
      </c>
      <c r="C154" s="9" t="s">
        <v>416</v>
      </c>
      <c r="D154" s="9" t="s">
        <v>416</v>
      </c>
      <c r="E154" s="23">
        <v>188.2</v>
      </c>
      <c r="F154" s="9" t="s">
        <v>10</v>
      </c>
      <c r="G154" s="9" t="s">
        <v>11</v>
      </c>
      <c r="H154" s="9" t="s">
        <v>89</v>
      </c>
      <c r="I154" s="8" t="s">
        <v>90</v>
      </c>
      <c r="J154" s="9" t="s">
        <v>392</v>
      </c>
    </row>
    <row r="155" spans="1:10" s="25" customFormat="1" x14ac:dyDescent="0.25">
      <c r="A155" s="38" t="s">
        <v>690</v>
      </c>
      <c r="B155" s="8" t="s">
        <v>190</v>
      </c>
      <c r="C155" s="9" t="s">
        <v>416</v>
      </c>
      <c r="D155" s="9" t="s">
        <v>416</v>
      </c>
      <c r="E155" s="23">
        <v>570</v>
      </c>
      <c r="F155" s="9" t="s">
        <v>10</v>
      </c>
      <c r="G155" s="9" t="s">
        <v>11</v>
      </c>
      <c r="H155" s="9" t="s">
        <v>94</v>
      </c>
      <c r="I155" s="8" t="s">
        <v>95</v>
      </c>
      <c r="J155" s="9" t="s">
        <v>392</v>
      </c>
    </row>
    <row r="156" spans="1:10" s="25" customFormat="1" x14ac:dyDescent="0.25">
      <c r="A156" s="38" t="s">
        <v>691</v>
      </c>
      <c r="B156" s="8" t="s">
        <v>190</v>
      </c>
      <c r="C156" s="9" t="s">
        <v>416</v>
      </c>
      <c r="D156" s="9" t="s">
        <v>416</v>
      </c>
      <c r="E156" s="23">
        <v>5633.75</v>
      </c>
      <c r="F156" s="9" t="s">
        <v>10</v>
      </c>
      <c r="G156" s="9" t="s">
        <v>11</v>
      </c>
      <c r="H156" s="9" t="s">
        <v>15</v>
      </c>
      <c r="I156" s="8" t="s">
        <v>16</v>
      </c>
      <c r="J156" s="9" t="s">
        <v>392</v>
      </c>
    </row>
    <row r="157" spans="1:10" s="25" customFormat="1" x14ac:dyDescent="0.25">
      <c r="A157" s="38" t="s">
        <v>692</v>
      </c>
      <c r="B157" s="8" t="s">
        <v>191</v>
      </c>
      <c r="C157" s="9" t="s">
        <v>416</v>
      </c>
      <c r="D157" s="9" t="s">
        <v>416</v>
      </c>
      <c r="E157" s="23">
        <v>300</v>
      </c>
      <c r="F157" s="9" t="s">
        <v>10</v>
      </c>
      <c r="G157" s="9" t="s">
        <v>11</v>
      </c>
      <c r="H157" s="9" t="s">
        <v>57</v>
      </c>
      <c r="I157" s="8" t="s">
        <v>58</v>
      </c>
      <c r="J157" s="9" t="s">
        <v>392</v>
      </c>
    </row>
    <row r="158" spans="1:10" s="25" customFormat="1" x14ac:dyDescent="0.25">
      <c r="A158" s="38" t="s">
        <v>693</v>
      </c>
      <c r="B158" s="8" t="s">
        <v>259</v>
      </c>
      <c r="C158" s="9" t="s">
        <v>416</v>
      </c>
      <c r="D158" s="9" t="s">
        <v>416</v>
      </c>
      <c r="E158" s="23">
        <v>1825</v>
      </c>
      <c r="F158" s="9" t="s">
        <v>10</v>
      </c>
      <c r="G158" s="9" t="s">
        <v>11</v>
      </c>
      <c r="H158" s="9" t="s">
        <v>117</v>
      </c>
      <c r="I158" s="8" t="s">
        <v>118</v>
      </c>
      <c r="J158" s="9" t="s">
        <v>392</v>
      </c>
    </row>
    <row r="159" spans="1:10" s="25" customFormat="1" x14ac:dyDescent="0.25">
      <c r="A159" s="38" t="s">
        <v>694</v>
      </c>
      <c r="B159" s="8" t="s">
        <v>244</v>
      </c>
      <c r="C159" s="9" t="s">
        <v>416</v>
      </c>
      <c r="D159" s="9" t="s">
        <v>416</v>
      </c>
      <c r="E159" s="23">
        <v>14</v>
      </c>
      <c r="F159" s="9" t="s">
        <v>10</v>
      </c>
      <c r="G159" s="9" t="s">
        <v>11</v>
      </c>
      <c r="H159" s="9" t="s">
        <v>15</v>
      </c>
      <c r="I159" s="8" t="s">
        <v>16</v>
      </c>
      <c r="J159" s="9" t="s">
        <v>392</v>
      </c>
    </row>
    <row r="160" spans="1:10" s="25" customFormat="1" x14ac:dyDescent="0.25">
      <c r="A160" s="38" t="s">
        <v>695</v>
      </c>
      <c r="B160" s="8" t="s">
        <v>245</v>
      </c>
      <c r="C160" s="9" t="s">
        <v>416</v>
      </c>
      <c r="D160" s="9" t="s">
        <v>416</v>
      </c>
      <c r="E160" s="23">
        <v>847.81</v>
      </c>
      <c r="F160" s="9" t="s">
        <v>10</v>
      </c>
      <c r="G160" s="9" t="s">
        <v>11</v>
      </c>
      <c r="H160" s="9" t="s">
        <v>57</v>
      </c>
      <c r="I160" s="8" t="s">
        <v>58</v>
      </c>
      <c r="J160" s="9" t="s">
        <v>392</v>
      </c>
    </row>
    <row r="161" spans="1:10" s="25" customFormat="1" x14ac:dyDescent="0.25">
      <c r="A161" s="38" t="s">
        <v>696</v>
      </c>
      <c r="B161" s="36" t="s">
        <v>246</v>
      </c>
      <c r="C161" s="9" t="s">
        <v>416</v>
      </c>
      <c r="D161" s="9" t="s">
        <v>416</v>
      </c>
      <c r="E161" s="23">
        <v>1800</v>
      </c>
      <c r="F161" s="9" t="s">
        <v>10</v>
      </c>
      <c r="G161" s="9" t="s">
        <v>11</v>
      </c>
      <c r="H161" s="9" t="s">
        <v>89</v>
      </c>
      <c r="I161" s="8" t="s">
        <v>90</v>
      </c>
      <c r="J161" s="9" t="s">
        <v>392</v>
      </c>
    </row>
    <row r="162" spans="1:10" s="25" customFormat="1" x14ac:dyDescent="0.25">
      <c r="A162" s="38" t="s">
        <v>697</v>
      </c>
      <c r="B162" s="36" t="s">
        <v>297</v>
      </c>
      <c r="C162" s="9" t="s">
        <v>416</v>
      </c>
      <c r="D162" s="9" t="s">
        <v>416</v>
      </c>
      <c r="E162" s="23">
        <v>172.58</v>
      </c>
      <c r="F162" s="9" t="s">
        <v>10</v>
      </c>
      <c r="G162" s="9" t="s">
        <v>11</v>
      </c>
      <c r="H162" s="9" t="s">
        <v>25</v>
      </c>
      <c r="I162" s="8" t="s">
        <v>26</v>
      </c>
      <c r="J162" s="9" t="s">
        <v>392</v>
      </c>
    </row>
    <row r="163" spans="1:10" s="25" customFormat="1" x14ac:dyDescent="0.25">
      <c r="A163" s="38" t="s">
        <v>698</v>
      </c>
      <c r="B163" s="36" t="s">
        <v>190</v>
      </c>
      <c r="C163" s="9" t="s">
        <v>416</v>
      </c>
      <c r="D163" s="9" t="s">
        <v>416</v>
      </c>
      <c r="E163" s="23">
        <v>637.5</v>
      </c>
      <c r="F163" s="9" t="s">
        <v>10</v>
      </c>
      <c r="G163" s="9" t="s">
        <v>11</v>
      </c>
      <c r="H163" s="9" t="s">
        <v>70</v>
      </c>
      <c r="I163" s="8" t="s">
        <v>71</v>
      </c>
      <c r="J163" s="9" t="s">
        <v>392</v>
      </c>
    </row>
    <row r="164" spans="1:10" s="25" customFormat="1" x14ac:dyDescent="0.25">
      <c r="A164" s="38" t="s">
        <v>699</v>
      </c>
      <c r="B164" s="36" t="s">
        <v>515</v>
      </c>
      <c r="C164" s="9" t="s">
        <v>416</v>
      </c>
      <c r="D164" s="9" t="s">
        <v>416</v>
      </c>
      <c r="E164" s="23">
        <v>400</v>
      </c>
      <c r="F164" s="9" t="s">
        <v>10</v>
      </c>
      <c r="G164" s="9" t="s">
        <v>11</v>
      </c>
      <c r="H164" s="9" t="s">
        <v>499</v>
      </c>
      <c r="I164" s="8" t="s">
        <v>500</v>
      </c>
      <c r="J164" s="9" t="s">
        <v>392</v>
      </c>
    </row>
    <row r="165" spans="1:10" s="25" customFormat="1" x14ac:dyDescent="0.25">
      <c r="A165" s="38" t="s">
        <v>700</v>
      </c>
      <c r="B165" s="36" t="s">
        <v>362</v>
      </c>
      <c r="C165" s="9" t="s">
        <v>416</v>
      </c>
      <c r="D165" s="9" t="s">
        <v>416</v>
      </c>
      <c r="E165" s="23">
        <v>535.54999999999995</v>
      </c>
      <c r="F165" s="9" t="s">
        <v>10</v>
      </c>
      <c r="G165" s="9" t="s">
        <v>11</v>
      </c>
      <c r="H165" s="9" t="s">
        <v>25</v>
      </c>
      <c r="I165" s="8" t="s">
        <v>26</v>
      </c>
      <c r="J165" s="9" t="s">
        <v>392</v>
      </c>
    </row>
    <row r="166" spans="1:10" s="25" customFormat="1" x14ac:dyDescent="0.25">
      <c r="A166" s="38" t="s">
        <v>701</v>
      </c>
      <c r="B166" s="36" t="s">
        <v>369</v>
      </c>
      <c r="C166" s="9" t="s">
        <v>416</v>
      </c>
      <c r="D166" s="9" t="s">
        <v>416</v>
      </c>
      <c r="E166" s="23">
        <v>240</v>
      </c>
      <c r="F166" s="9" t="s">
        <v>10</v>
      </c>
      <c r="G166" s="9" t="s">
        <v>11</v>
      </c>
      <c r="H166" s="9" t="s">
        <v>117</v>
      </c>
      <c r="I166" s="8" t="s">
        <v>118</v>
      </c>
      <c r="J166" s="9" t="s">
        <v>392</v>
      </c>
    </row>
    <row r="167" spans="1:10" s="25" customFormat="1" x14ac:dyDescent="0.25">
      <c r="A167" s="38" t="s">
        <v>702</v>
      </c>
      <c r="B167" s="28" t="s">
        <v>417</v>
      </c>
      <c r="C167" s="9" t="s">
        <v>416</v>
      </c>
      <c r="D167" s="9" t="s">
        <v>416</v>
      </c>
      <c r="E167" s="23">
        <v>670.3</v>
      </c>
      <c r="F167" s="9" t="s">
        <v>10</v>
      </c>
      <c r="G167" s="9" t="s">
        <v>11</v>
      </c>
      <c r="H167" s="9" t="s">
        <v>89</v>
      </c>
      <c r="I167" s="24" t="s">
        <v>414</v>
      </c>
      <c r="J167" s="9" t="s">
        <v>392</v>
      </c>
    </row>
    <row r="168" spans="1:10" s="25" customFormat="1" x14ac:dyDescent="0.25">
      <c r="A168" s="38" t="s">
        <v>703</v>
      </c>
      <c r="B168" s="28" t="s">
        <v>418</v>
      </c>
      <c r="C168" s="9" t="s">
        <v>416</v>
      </c>
      <c r="D168" s="9" t="s">
        <v>416</v>
      </c>
      <c r="E168" s="23">
        <f>144+52.36</f>
        <v>196.36</v>
      </c>
      <c r="F168" s="9" t="s">
        <v>10</v>
      </c>
      <c r="G168" s="9" t="s">
        <v>11</v>
      </c>
      <c r="H168" s="9" t="s">
        <v>89</v>
      </c>
      <c r="I168" s="24" t="s">
        <v>414</v>
      </c>
      <c r="J168" s="9" t="s">
        <v>392</v>
      </c>
    </row>
    <row r="169" spans="1:10" s="25" customFormat="1" x14ac:dyDescent="0.25">
      <c r="A169" s="38" t="s">
        <v>704</v>
      </c>
      <c r="B169" s="28" t="s">
        <v>419</v>
      </c>
      <c r="C169" s="9" t="s">
        <v>416</v>
      </c>
      <c r="D169" s="9" t="s">
        <v>416</v>
      </c>
      <c r="E169" s="23">
        <v>2399.5500000000002</v>
      </c>
      <c r="F169" s="9" t="s">
        <v>10</v>
      </c>
      <c r="G169" s="9" t="s">
        <v>11</v>
      </c>
      <c r="H169" s="9" t="s">
        <v>89</v>
      </c>
      <c r="I169" s="24" t="s">
        <v>414</v>
      </c>
      <c r="J169" s="9" t="s">
        <v>392</v>
      </c>
    </row>
    <row r="170" spans="1:10" s="25" customFormat="1" x14ac:dyDescent="0.25">
      <c r="A170" s="38" t="s">
        <v>705</v>
      </c>
      <c r="B170" s="28" t="s">
        <v>420</v>
      </c>
      <c r="C170" s="9" t="s">
        <v>416</v>
      </c>
      <c r="D170" s="9" t="s">
        <v>416</v>
      </c>
      <c r="E170" s="23">
        <f>964+875+650</f>
        <v>2489</v>
      </c>
      <c r="F170" s="9" t="s">
        <v>10</v>
      </c>
      <c r="G170" s="9" t="s">
        <v>11</v>
      </c>
      <c r="H170" s="9" t="s">
        <v>89</v>
      </c>
      <c r="I170" s="24" t="s">
        <v>414</v>
      </c>
      <c r="J170" s="9" t="s">
        <v>392</v>
      </c>
    </row>
    <row r="171" spans="1:10" s="25" customFormat="1" x14ac:dyDescent="0.25">
      <c r="A171" s="38" t="s">
        <v>706</v>
      </c>
      <c r="B171" s="28" t="s">
        <v>421</v>
      </c>
      <c r="C171" s="9" t="s">
        <v>416</v>
      </c>
      <c r="D171" s="9" t="s">
        <v>416</v>
      </c>
      <c r="E171" s="23">
        <f>964+875+650</f>
        <v>2489</v>
      </c>
      <c r="F171" s="9" t="s">
        <v>10</v>
      </c>
      <c r="G171" s="9" t="s">
        <v>11</v>
      </c>
      <c r="H171" s="9" t="s">
        <v>89</v>
      </c>
      <c r="I171" s="24" t="s">
        <v>414</v>
      </c>
      <c r="J171" s="9" t="s">
        <v>392</v>
      </c>
    </row>
    <row r="172" spans="1:10" s="25" customFormat="1" x14ac:dyDescent="0.25">
      <c r="A172" s="38" t="s">
        <v>707</v>
      </c>
      <c r="B172" s="28" t="s">
        <v>422</v>
      </c>
      <c r="C172" s="9" t="s">
        <v>416</v>
      </c>
      <c r="D172" s="9" t="s">
        <v>416</v>
      </c>
      <c r="E172" s="23">
        <f>964+875+650</f>
        <v>2489</v>
      </c>
      <c r="F172" s="9" t="s">
        <v>10</v>
      </c>
      <c r="G172" s="9" t="s">
        <v>11</v>
      </c>
      <c r="H172" s="9" t="s">
        <v>89</v>
      </c>
      <c r="I172" s="24" t="s">
        <v>414</v>
      </c>
      <c r="J172" s="9" t="s">
        <v>392</v>
      </c>
    </row>
    <row r="173" spans="1:10" s="25" customFormat="1" x14ac:dyDescent="0.25">
      <c r="A173" s="38" t="s">
        <v>708</v>
      </c>
      <c r="B173" s="28" t="s">
        <v>423</v>
      </c>
      <c r="C173" s="9" t="s">
        <v>416</v>
      </c>
      <c r="D173" s="9" t="s">
        <v>416</v>
      </c>
      <c r="E173" s="27">
        <v>234.71</v>
      </c>
      <c r="F173" s="9" t="s">
        <v>10</v>
      </c>
      <c r="G173" s="9" t="s">
        <v>11</v>
      </c>
      <c r="H173" s="9" t="s">
        <v>89</v>
      </c>
      <c r="I173" s="24" t="s">
        <v>414</v>
      </c>
      <c r="J173" s="9" t="s">
        <v>392</v>
      </c>
    </row>
    <row r="174" spans="1:10" s="25" customFormat="1" x14ac:dyDescent="0.25">
      <c r="A174" s="38" t="s">
        <v>709</v>
      </c>
      <c r="B174" s="28" t="s">
        <v>424</v>
      </c>
      <c r="C174" s="9" t="s">
        <v>416</v>
      </c>
      <c r="D174" s="9" t="s">
        <v>416</v>
      </c>
      <c r="E174" s="27">
        <v>234.71</v>
      </c>
      <c r="F174" s="9" t="s">
        <v>10</v>
      </c>
      <c r="G174" s="9" t="s">
        <v>11</v>
      </c>
      <c r="H174" s="9" t="s">
        <v>89</v>
      </c>
      <c r="I174" s="24" t="s">
        <v>414</v>
      </c>
      <c r="J174" s="9" t="s">
        <v>392</v>
      </c>
    </row>
    <row r="175" spans="1:10" s="25" customFormat="1" x14ac:dyDescent="0.25">
      <c r="A175" s="38" t="s">
        <v>710</v>
      </c>
      <c r="B175" s="28" t="s">
        <v>425</v>
      </c>
      <c r="C175" s="9" t="s">
        <v>416</v>
      </c>
      <c r="D175" s="9" t="s">
        <v>416</v>
      </c>
      <c r="E175" s="27">
        <v>234.71</v>
      </c>
      <c r="F175" s="9" t="s">
        <v>10</v>
      </c>
      <c r="G175" s="9" t="s">
        <v>11</v>
      </c>
      <c r="H175" s="9" t="s">
        <v>89</v>
      </c>
      <c r="I175" s="24" t="s">
        <v>414</v>
      </c>
      <c r="J175" s="9" t="s">
        <v>392</v>
      </c>
    </row>
    <row r="176" spans="1:10" s="25" customFormat="1" x14ac:dyDescent="0.25">
      <c r="A176" s="38" t="s">
        <v>711</v>
      </c>
      <c r="B176" s="28" t="s">
        <v>426</v>
      </c>
      <c r="C176" s="9" t="s">
        <v>416</v>
      </c>
      <c r="D176" s="9" t="s">
        <v>416</v>
      </c>
      <c r="E176" s="27">
        <v>234.71</v>
      </c>
      <c r="F176" s="9" t="s">
        <v>10</v>
      </c>
      <c r="G176" s="9" t="s">
        <v>11</v>
      </c>
      <c r="H176" s="9" t="s">
        <v>89</v>
      </c>
      <c r="I176" s="24" t="s">
        <v>414</v>
      </c>
      <c r="J176" s="9" t="s">
        <v>392</v>
      </c>
    </row>
    <row r="177" spans="1:10" s="25" customFormat="1" x14ac:dyDescent="0.25">
      <c r="A177" s="38" t="s">
        <v>712</v>
      </c>
      <c r="B177" s="28" t="s">
        <v>427</v>
      </c>
      <c r="C177" s="9" t="s">
        <v>416</v>
      </c>
      <c r="D177" s="9" t="s">
        <v>416</v>
      </c>
      <c r="E177" s="27">
        <v>234.71</v>
      </c>
      <c r="F177" s="9" t="s">
        <v>10</v>
      </c>
      <c r="G177" s="9" t="s">
        <v>11</v>
      </c>
      <c r="H177" s="9" t="s">
        <v>89</v>
      </c>
      <c r="I177" s="24" t="s">
        <v>414</v>
      </c>
      <c r="J177" s="9" t="s">
        <v>392</v>
      </c>
    </row>
    <row r="178" spans="1:10" s="25" customFormat="1" x14ac:dyDescent="0.25">
      <c r="A178" s="38" t="s">
        <v>713</v>
      </c>
      <c r="B178" s="28" t="s">
        <v>428</v>
      </c>
      <c r="C178" s="9" t="s">
        <v>416</v>
      </c>
      <c r="D178" s="9" t="s">
        <v>416</v>
      </c>
      <c r="E178" s="27">
        <v>234.71</v>
      </c>
      <c r="F178" s="9" t="s">
        <v>10</v>
      </c>
      <c r="G178" s="9" t="s">
        <v>11</v>
      </c>
      <c r="H178" s="9" t="s">
        <v>89</v>
      </c>
      <c r="I178" s="24" t="s">
        <v>414</v>
      </c>
      <c r="J178" s="9" t="s">
        <v>392</v>
      </c>
    </row>
    <row r="179" spans="1:10" s="25" customFormat="1" x14ac:dyDescent="0.25">
      <c r="A179" s="38" t="s">
        <v>714</v>
      </c>
      <c r="B179" s="28" t="s">
        <v>429</v>
      </c>
      <c r="C179" s="9" t="s">
        <v>416</v>
      </c>
      <c r="D179" s="9" t="s">
        <v>416</v>
      </c>
      <c r="E179" s="27">
        <v>234.71</v>
      </c>
      <c r="F179" s="9" t="s">
        <v>10</v>
      </c>
      <c r="G179" s="9" t="s">
        <v>11</v>
      </c>
      <c r="H179" s="9" t="s">
        <v>89</v>
      </c>
      <c r="I179" s="24" t="s">
        <v>414</v>
      </c>
      <c r="J179" s="9" t="s">
        <v>392</v>
      </c>
    </row>
    <row r="180" spans="1:10" s="25" customFormat="1" x14ac:dyDescent="0.25">
      <c r="A180" s="38" t="s">
        <v>715</v>
      </c>
      <c r="B180" s="28" t="s">
        <v>430</v>
      </c>
      <c r="C180" s="9" t="s">
        <v>416</v>
      </c>
      <c r="D180" s="9" t="s">
        <v>416</v>
      </c>
      <c r="E180" s="27">
        <v>234.71</v>
      </c>
      <c r="F180" s="9" t="s">
        <v>10</v>
      </c>
      <c r="G180" s="9" t="s">
        <v>11</v>
      </c>
      <c r="H180" s="9" t="s">
        <v>89</v>
      </c>
      <c r="I180" s="24" t="s">
        <v>414</v>
      </c>
      <c r="J180" s="9" t="s">
        <v>392</v>
      </c>
    </row>
    <row r="181" spans="1:10" s="25" customFormat="1" x14ac:dyDescent="0.25">
      <c r="A181" s="38" t="s">
        <v>716</v>
      </c>
      <c r="B181" s="28" t="s">
        <v>431</v>
      </c>
      <c r="C181" s="9" t="s">
        <v>416</v>
      </c>
      <c r="D181" s="9" t="s">
        <v>416</v>
      </c>
      <c r="E181" s="27">
        <v>234.71</v>
      </c>
      <c r="F181" s="9" t="s">
        <v>10</v>
      </c>
      <c r="G181" s="9" t="s">
        <v>11</v>
      </c>
      <c r="H181" s="9" t="s">
        <v>89</v>
      </c>
      <c r="I181" s="24" t="s">
        <v>414</v>
      </c>
      <c r="J181" s="9" t="s">
        <v>392</v>
      </c>
    </row>
    <row r="182" spans="1:10" s="25" customFormat="1" x14ac:dyDescent="0.25">
      <c r="A182" s="38" t="s">
        <v>717</v>
      </c>
      <c r="B182" s="28" t="s">
        <v>432</v>
      </c>
      <c r="C182" s="9" t="s">
        <v>416</v>
      </c>
      <c r="D182" s="9" t="s">
        <v>416</v>
      </c>
      <c r="E182" s="27">
        <v>234.71</v>
      </c>
      <c r="F182" s="9" t="s">
        <v>10</v>
      </c>
      <c r="G182" s="9" t="s">
        <v>11</v>
      </c>
      <c r="H182" s="9" t="s">
        <v>89</v>
      </c>
      <c r="I182" s="24" t="s">
        <v>414</v>
      </c>
      <c r="J182" s="9" t="s">
        <v>392</v>
      </c>
    </row>
    <row r="183" spans="1:10" s="25" customFormat="1" x14ac:dyDescent="0.25">
      <c r="A183" s="38" t="s">
        <v>718</v>
      </c>
      <c r="B183" s="28" t="s">
        <v>433</v>
      </c>
      <c r="C183" s="9" t="s">
        <v>416</v>
      </c>
      <c r="D183" s="9" t="s">
        <v>416</v>
      </c>
      <c r="E183" s="27">
        <v>234.71</v>
      </c>
      <c r="F183" s="9" t="s">
        <v>10</v>
      </c>
      <c r="G183" s="9" t="s">
        <v>11</v>
      </c>
      <c r="H183" s="9" t="s">
        <v>89</v>
      </c>
      <c r="I183" s="24" t="s">
        <v>414</v>
      </c>
      <c r="J183" s="9" t="s">
        <v>392</v>
      </c>
    </row>
    <row r="184" spans="1:10" s="25" customFormat="1" x14ac:dyDescent="0.25">
      <c r="A184" s="38" t="s">
        <v>719</v>
      </c>
      <c r="B184" s="28" t="s">
        <v>434</v>
      </c>
      <c r="C184" s="9" t="s">
        <v>416</v>
      </c>
      <c r="D184" s="9" t="s">
        <v>416</v>
      </c>
      <c r="E184" s="27">
        <v>234.71</v>
      </c>
      <c r="F184" s="9" t="s">
        <v>10</v>
      </c>
      <c r="G184" s="9" t="s">
        <v>11</v>
      </c>
      <c r="H184" s="9" t="s">
        <v>89</v>
      </c>
      <c r="I184" s="24" t="s">
        <v>414</v>
      </c>
      <c r="J184" s="9" t="s">
        <v>392</v>
      </c>
    </row>
    <row r="185" spans="1:10" s="25" customFormat="1" x14ac:dyDescent="0.25">
      <c r="A185" s="38" t="s">
        <v>720</v>
      </c>
      <c r="B185" s="28" t="s">
        <v>435</v>
      </c>
      <c r="C185" s="9" t="s">
        <v>416</v>
      </c>
      <c r="D185" s="9" t="s">
        <v>416</v>
      </c>
      <c r="E185" s="27">
        <v>234.71</v>
      </c>
      <c r="F185" s="9" t="s">
        <v>10</v>
      </c>
      <c r="G185" s="9" t="s">
        <v>11</v>
      </c>
      <c r="H185" s="9" t="s">
        <v>89</v>
      </c>
      <c r="I185" s="24" t="s">
        <v>414</v>
      </c>
      <c r="J185" s="9" t="s">
        <v>392</v>
      </c>
    </row>
    <row r="186" spans="1:10" s="25" customFormat="1" x14ac:dyDescent="0.25">
      <c r="A186" s="38" t="s">
        <v>721</v>
      </c>
      <c r="B186" s="28" t="s">
        <v>436</v>
      </c>
      <c r="C186" s="9" t="s">
        <v>416</v>
      </c>
      <c r="D186" s="9" t="s">
        <v>416</v>
      </c>
      <c r="E186" s="27">
        <v>234.71</v>
      </c>
      <c r="F186" s="9" t="s">
        <v>10</v>
      </c>
      <c r="G186" s="9" t="s">
        <v>11</v>
      </c>
      <c r="H186" s="9" t="s">
        <v>89</v>
      </c>
      <c r="I186" s="24" t="s">
        <v>414</v>
      </c>
      <c r="J186" s="9" t="s">
        <v>392</v>
      </c>
    </row>
    <row r="187" spans="1:10" s="25" customFormat="1" x14ac:dyDescent="0.25">
      <c r="A187" s="38" t="s">
        <v>722</v>
      </c>
      <c r="B187" s="28" t="s">
        <v>437</v>
      </c>
      <c r="C187" s="9" t="s">
        <v>416</v>
      </c>
      <c r="D187" s="9" t="s">
        <v>416</v>
      </c>
      <c r="E187" s="27">
        <v>234.71</v>
      </c>
      <c r="F187" s="9" t="s">
        <v>10</v>
      </c>
      <c r="G187" s="9" t="s">
        <v>11</v>
      </c>
      <c r="H187" s="9" t="s">
        <v>89</v>
      </c>
      <c r="I187" s="24" t="s">
        <v>414</v>
      </c>
      <c r="J187" s="9" t="s">
        <v>392</v>
      </c>
    </row>
    <row r="188" spans="1:10" s="25" customFormat="1" x14ac:dyDescent="0.25">
      <c r="A188" s="38" t="s">
        <v>723</v>
      </c>
      <c r="B188" s="28" t="s">
        <v>438</v>
      </c>
      <c r="C188" s="9" t="s">
        <v>416</v>
      </c>
      <c r="D188" s="9" t="s">
        <v>416</v>
      </c>
      <c r="E188" s="27">
        <v>234.71</v>
      </c>
      <c r="F188" s="9" t="s">
        <v>10</v>
      </c>
      <c r="G188" s="9" t="s">
        <v>11</v>
      </c>
      <c r="H188" s="9" t="s">
        <v>89</v>
      </c>
      <c r="I188" s="24" t="s">
        <v>414</v>
      </c>
      <c r="J188" s="9" t="s">
        <v>392</v>
      </c>
    </row>
    <row r="189" spans="1:10" s="25" customFormat="1" x14ac:dyDescent="0.25">
      <c r="A189" s="38" t="s">
        <v>724</v>
      </c>
      <c r="B189" s="28" t="s">
        <v>439</v>
      </c>
      <c r="C189" s="9" t="s">
        <v>416</v>
      </c>
      <c r="D189" s="9" t="s">
        <v>416</v>
      </c>
      <c r="E189" s="27">
        <v>234.71</v>
      </c>
      <c r="F189" s="9" t="s">
        <v>10</v>
      </c>
      <c r="G189" s="9" t="s">
        <v>11</v>
      </c>
      <c r="H189" s="9" t="s">
        <v>89</v>
      </c>
      <c r="I189" s="24" t="s">
        <v>414</v>
      </c>
      <c r="J189" s="9" t="s">
        <v>392</v>
      </c>
    </row>
    <row r="190" spans="1:10" s="25" customFormat="1" x14ac:dyDescent="0.25">
      <c r="A190" s="38" t="s">
        <v>725</v>
      </c>
      <c r="B190" s="28" t="s">
        <v>440</v>
      </c>
      <c r="C190" s="9" t="s">
        <v>416</v>
      </c>
      <c r="D190" s="9" t="s">
        <v>416</v>
      </c>
      <c r="E190" s="27">
        <v>234.71</v>
      </c>
      <c r="F190" s="9" t="s">
        <v>10</v>
      </c>
      <c r="G190" s="9" t="s">
        <v>11</v>
      </c>
      <c r="H190" s="9" t="s">
        <v>89</v>
      </c>
      <c r="I190" s="24" t="s">
        <v>414</v>
      </c>
      <c r="J190" s="9" t="s">
        <v>392</v>
      </c>
    </row>
    <row r="191" spans="1:10" s="25" customFormat="1" x14ac:dyDescent="0.25">
      <c r="A191" s="38" t="s">
        <v>726</v>
      </c>
      <c r="B191" s="28" t="s">
        <v>441</v>
      </c>
      <c r="C191" s="9" t="s">
        <v>416</v>
      </c>
      <c r="D191" s="9" t="s">
        <v>416</v>
      </c>
      <c r="E191" s="27">
        <v>234.71</v>
      </c>
      <c r="F191" s="9" t="s">
        <v>10</v>
      </c>
      <c r="G191" s="9" t="s">
        <v>11</v>
      </c>
      <c r="H191" s="9" t="s">
        <v>89</v>
      </c>
      <c r="I191" s="24" t="s">
        <v>414</v>
      </c>
      <c r="J191" s="9" t="s">
        <v>392</v>
      </c>
    </row>
    <row r="192" spans="1:10" s="25" customFormat="1" x14ac:dyDescent="0.25">
      <c r="A192" s="38" t="s">
        <v>727</v>
      </c>
      <c r="B192" s="28" t="s">
        <v>442</v>
      </c>
      <c r="C192" s="9" t="s">
        <v>416</v>
      </c>
      <c r="D192" s="9" t="s">
        <v>416</v>
      </c>
      <c r="E192" s="27">
        <v>234.71</v>
      </c>
      <c r="F192" s="9" t="s">
        <v>10</v>
      </c>
      <c r="G192" s="9" t="s">
        <v>11</v>
      </c>
      <c r="H192" s="9" t="s">
        <v>89</v>
      </c>
      <c r="I192" s="24" t="s">
        <v>414</v>
      </c>
      <c r="J192" s="9" t="s">
        <v>392</v>
      </c>
    </row>
    <row r="193" spans="1:10" s="25" customFormat="1" x14ac:dyDescent="0.25">
      <c r="A193" s="38" t="s">
        <v>728</v>
      </c>
      <c r="B193" s="28" t="s">
        <v>443</v>
      </c>
      <c r="C193" s="9" t="s">
        <v>416</v>
      </c>
      <c r="D193" s="9" t="s">
        <v>416</v>
      </c>
      <c r="E193" s="27">
        <v>234.71</v>
      </c>
      <c r="F193" s="9" t="s">
        <v>10</v>
      </c>
      <c r="G193" s="9" t="s">
        <v>11</v>
      </c>
      <c r="H193" s="9" t="s">
        <v>89</v>
      </c>
      <c r="I193" s="24" t="s">
        <v>414</v>
      </c>
      <c r="J193" s="9" t="s">
        <v>392</v>
      </c>
    </row>
    <row r="194" spans="1:10" s="25" customFormat="1" x14ac:dyDescent="0.25">
      <c r="A194" s="38" t="s">
        <v>729</v>
      </c>
      <c r="B194" s="28" t="s">
        <v>444</v>
      </c>
      <c r="C194" s="9" t="s">
        <v>416</v>
      </c>
      <c r="D194" s="9" t="s">
        <v>416</v>
      </c>
      <c r="E194" s="27">
        <v>234.71</v>
      </c>
      <c r="F194" s="9" t="s">
        <v>10</v>
      </c>
      <c r="G194" s="9" t="s">
        <v>11</v>
      </c>
      <c r="H194" s="9" t="s">
        <v>89</v>
      </c>
      <c r="I194" s="24" t="s">
        <v>414</v>
      </c>
      <c r="J194" s="9" t="s">
        <v>392</v>
      </c>
    </row>
    <row r="195" spans="1:10" s="25" customFormat="1" x14ac:dyDescent="0.25">
      <c r="A195" s="38" t="s">
        <v>730</v>
      </c>
      <c r="B195" s="28" t="s">
        <v>445</v>
      </c>
      <c r="C195" s="9" t="s">
        <v>416</v>
      </c>
      <c r="D195" s="9" t="s">
        <v>416</v>
      </c>
      <c r="E195" s="27">
        <v>234.71</v>
      </c>
      <c r="F195" s="9" t="s">
        <v>10</v>
      </c>
      <c r="G195" s="9" t="s">
        <v>11</v>
      </c>
      <c r="H195" s="9" t="s">
        <v>89</v>
      </c>
      <c r="I195" s="24" t="s">
        <v>414</v>
      </c>
      <c r="J195" s="9" t="s">
        <v>392</v>
      </c>
    </row>
    <row r="196" spans="1:10" s="25" customFormat="1" x14ac:dyDescent="0.25">
      <c r="A196" s="38" t="s">
        <v>731</v>
      </c>
      <c r="B196" s="28" t="s">
        <v>446</v>
      </c>
      <c r="C196" s="9" t="s">
        <v>416</v>
      </c>
      <c r="D196" s="9" t="s">
        <v>416</v>
      </c>
      <c r="E196" s="27">
        <v>234.71</v>
      </c>
      <c r="F196" s="9" t="s">
        <v>10</v>
      </c>
      <c r="G196" s="9" t="s">
        <v>11</v>
      </c>
      <c r="H196" s="9" t="s">
        <v>89</v>
      </c>
      <c r="I196" s="24" t="s">
        <v>414</v>
      </c>
      <c r="J196" s="9" t="s">
        <v>392</v>
      </c>
    </row>
    <row r="197" spans="1:10" s="25" customFormat="1" x14ac:dyDescent="0.25">
      <c r="A197" s="38" t="s">
        <v>732</v>
      </c>
      <c r="B197" s="28" t="s">
        <v>447</v>
      </c>
      <c r="C197" s="9" t="s">
        <v>416</v>
      </c>
      <c r="D197" s="9" t="s">
        <v>416</v>
      </c>
      <c r="E197" s="27">
        <v>53.62</v>
      </c>
      <c r="F197" s="9" t="s">
        <v>10</v>
      </c>
      <c r="G197" s="9" t="s">
        <v>11</v>
      </c>
      <c r="H197" s="9" t="s">
        <v>89</v>
      </c>
      <c r="I197" s="24" t="s">
        <v>414</v>
      </c>
      <c r="J197" s="9" t="s">
        <v>392</v>
      </c>
    </row>
    <row r="198" spans="1:10" s="25" customFormat="1" x14ac:dyDescent="0.25">
      <c r="A198" s="38" t="s">
        <v>733</v>
      </c>
      <c r="B198" s="28" t="s">
        <v>448</v>
      </c>
      <c r="C198" s="9" t="s">
        <v>416</v>
      </c>
      <c r="D198" s="9" t="s">
        <v>416</v>
      </c>
      <c r="E198" s="27">
        <v>234.71</v>
      </c>
      <c r="F198" s="9" t="s">
        <v>10</v>
      </c>
      <c r="G198" s="9" t="s">
        <v>11</v>
      </c>
      <c r="H198" s="9" t="s">
        <v>89</v>
      </c>
      <c r="I198" s="24" t="s">
        <v>414</v>
      </c>
      <c r="J198" s="9" t="s">
        <v>392</v>
      </c>
    </row>
    <row r="199" spans="1:10" s="25" customFormat="1" x14ac:dyDescent="0.25">
      <c r="A199" s="38" t="s">
        <v>734</v>
      </c>
      <c r="B199" s="28" t="s">
        <v>449</v>
      </c>
      <c r="C199" s="9" t="s">
        <v>416</v>
      </c>
      <c r="D199" s="9" t="s">
        <v>416</v>
      </c>
      <c r="E199" s="27">
        <v>234.71</v>
      </c>
      <c r="F199" s="9" t="s">
        <v>10</v>
      </c>
      <c r="G199" s="9" t="s">
        <v>11</v>
      </c>
      <c r="H199" s="9" t="s">
        <v>89</v>
      </c>
      <c r="I199" s="24" t="s">
        <v>414</v>
      </c>
      <c r="J199" s="9" t="s">
        <v>392</v>
      </c>
    </row>
    <row r="200" spans="1:10" s="25" customFormat="1" x14ac:dyDescent="0.25">
      <c r="A200" s="38" t="s">
        <v>735</v>
      </c>
      <c r="B200" s="28" t="s">
        <v>450</v>
      </c>
      <c r="C200" s="9" t="s">
        <v>416</v>
      </c>
      <c r="D200" s="9" t="s">
        <v>416</v>
      </c>
      <c r="E200" s="27">
        <v>234.71</v>
      </c>
      <c r="F200" s="9" t="s">
        <v>10</v>
      </c>
      <c r="G200" s="9" t="s">
        <v>11</v>
      </c>
      <c r="H200" s="9" t="s">
        <v>89</v>
      </c>
      <c r="I200" s="24" t="s">
        <v>414</v>
      </c>
      <c r="J200" s="9" t="s">
        <v>392</v>
      </c>
    </row>
    <row r="201" spans="1:10" s="25" customFormat="1" x14ac:dyDescent="0.25">
      <c r="A201" s="38" t="s">
        <v>736</v>
      </c>
      <c r="B201" s="28" t="s">
        <v>451</v>
      </c>
      <c r="C201" s="9" t="s">
        <v>416</v>
      </c>
      <c r="D201" s="9" t="s">
        <v>416</v>
      </c>
      <c r="E201" s="27">
        <v>234.71</v>
      </c>
      <c r="F201" s="9" t="s">
        <v>10</v>
      </c>
      <c r="G201" s="9" t="s">
        <v>11</v>
      </c>
      <c r="H201" s="9" t="s">
        <v>89</v>
      </c>
      <c r="I201" s="24" t="s">
        <v>414</v>
      </c>
      <c r="J201" s="9" t="s">
        <v>392</v>
      </c>
    </row>
    <row r="202" spans="1:10" s="25" customFormat="1" x14ac:dyDescent="0.25">
      <c r="A202" s="38" t="s">
        <v>737</v>
      </c>
      <c r="B202" s="28" t="s">
        <v>452</v>
      </c>
      <c r="C202" s="9" t="s">
        <v>416</v>
      </c>
      <c r="D202" s="9" t="s">
        <v>416</v>
      </c>
      <c r="E202" s="27">
        <v>234.71</v>
      </c>
      <c r="F202" s="9" t="s">
        <v>10</v>
      </c>
      <c r="G202" s="9" t="s">
        <v>11</v>
      </c>
      <c r="H202" s="9" t="s">
        <v>89</v>
      </c>
      <c r="I202" s="24" t="s">
        <v>414</v>
      </c>
      <c r="J202" s="9" t="s">
        <v>392</v>
      </c>
    </row>
    <row r="203" spans="1:10" s="25" customFormat="1" x14ac:dyDescent="0.25">
      <c r="A203" s="38" t="s">
        <v>738</v>
      </c>
      <c r="B203" s="28" t="s">
        <v>453</v>
      </c>
      <c r="C203" s="9" t="s">
        <v>416</v>
      </c>
      <c r="D203" s="9" t="s">
        <v>416</v>
      </c>
      <c r="E203" s="27">
        <v>234.71</v>
      </c>
      <c r="F203" s="9" t="s">
        <v>10</v>
      </c>
      <c r="G203" s="9" t="s">
        <v>11</v>
      </c>
      <c r="H203" s="9" t="s">
        <v>89</v>
      </c>
      <c r="I203" s="24" t="s">
        <v>414</v>
      </c>
      <c r="J203" s="9" t="s">
        <v>392</v>
      </c>
    </row>
    <row r="204" spans="1:10" s="25" customFormat="1" x14ac:dyDescent="0.25">
      <c r="A204" s="38" t="s">
        <v>739</v>
      </c>
      <c r="B204" s="28" t="s">
        <v>454</v>
      </c>
      <c r="C204" s="9" t="s">
        <v>416</v>
      </c>
      <c r="D204" s="9" t="s">
        <v>416</v>
      </c>
      <c r="E204" s="27">
        <v>239.89</v>
      </c>
      <c r="F204" s="9" t="s">
        <v>10</v>
      </c>
      <c r="G204" s="9" t="s">
        <v>11</v>
      </c>
      <c r="H204" s="9" t="s">
        <v>89</v>
      </c>
      <c r="I204" s="24" t="s">
        <v>414</v>
      </c>
      <c r="J204" s="9" t="s">
        <v>392</v>
      </c>
    </row>
    <row r="205" spans="1:10" s="25" customFormat="1" x14ac:dyDescent="0.25">
      <c r="A205" s="38" t="s">
        <v>740</v>
      </c>
      <c r="B205" s="26" t="s">
        <v>456</v>
      </c>
      <c r="C205" s="9" t="s">
        <v>416</v>
      </c>
      <c r="D205" s="9" t="s">
        <v>416</v>
      </c>
      <c r="E205" s="27">
        <v>29.03</v>
      </c>
      <c r="F205" s="9" t="s">
        <v>10</v>
      </c>
      <c r="G205" s="9" t="s">
        <v>11</v>
      </c>
      <c r="H205" s="9" t="s">
        <v>38</v>
      </c>
      <c r="I205" s="24" t="s">
        <v>455</v>
      </c>
      <c r="J205" s="9" t="s">
        <v>392</v>
      </c>
    </row>
    <row r="206" spans="1:10" s="25" customFormat="1" x14ac:dyDescent="0.25">
      <c r="A206" s="38" t="s">
        <v>741</v>
      </c>
      <c r="B206" s="26" t="s">
        <v>457</v>
      </c>
      <c r="C206" s="9" t="s">
        <v>416</v>
      </c>
      <c r="D206" s="9" t="s">
        <v>416</v>
      </c>
      <c r="E206" s="27">
        <v>58.79</v>
      </c>
      <c r="F206" s="9" t="s">
        <v>10</v>
      </c>
      <c r="G206" s="9" t="s">
        <v>11</v>
      </c>
      <c r="H206" s="9" t="s">
        <v>38</v>
      </c>
      <c r="I206" s="24" t="s">
        <v>455</v>
      </c>
      <c r="J206" s="9" t="s">
        <v>392</v>
      </c>
    </row>
    <row r="207" spans="1:10" s="25" customFormat="1" x14ac:dyDescent="0.25">
      <c r="A207" s="38" t="s">
        <v>678</v>
      </c>
      <c r="B207" s="26" t="s">
        <v>458</v>
      </c>
      <c r="C207" s="9" t="s">
        <v>416</v>
      </c>
      <c r="D207" s="9" t="s">
        <v>416</v>
      </c>
      <c r="E207" s="27">
        <v>165.32</v>
      </c>
      <c r="F207" s="9" t="s">
        <v>10</v>
      </c>
      <c r="G207" s="9" t="s">
        <v>11</v>
      </c>
      <c r="H207" s="9" t="s">
        <v>38</v>
      </c>
      <c r="I207" s="24" t="s">
        <v>455</v>
      </c>
      <c r="J207" s="9" t="s">
        <v>392</v>
      </c>
    </row>
    <row r="208" spans="1:10" s="25" customFormat="1" x14ac:dyDescent="0.25">
      <c r="A208" s="38" t="s">
        <v>742</v>
      </c>
      <c r="B208" s="26" t="s">
        <v>459</v>
      </c>
      <c r="C208" s="9" t="s">
        <v>416</v>
      </c>
      <c r="D208" s="9" t="s">
        <v>416</v>
      </c>
      <c r="E208" s="27">
        <v>68.08</v>
      </c>
      <c r="F208" s="9" t="s">
        <v>10</v>
      </c>
      <c r="G208" s="9" t="s">
        <v>11</v>
      </c>
      <c r="H208" s="9" t="s">
        <v>38</v>
      </c>
      <c r="I208" s="24" t="s">
        <v>455</v>
      </c>
      <c r="J208" s="9" t="s">
        <v>392</v>
      </c>
    </row>
    <row r="209" spans="1:10" s="25" customFormat="1" x14ac:dyDescent="0.25">
      <c r="A209" s="38" t="s">
        <v>743</v>
      </c>
      <c r="B209" s="26" t="s">
        <v>460</v>
      </c>
      <c r="C209" s="9" t="s">
        <v>416</v>
      </c>
      <c r="D209" s="9" t="s">
        <v>416</v>
      </c>
      <c r="E209" s="27">
        <v>37.51</v>
      </c>
      <c r="F209" s="9" t="s">
        <v>10</v>
      </c>
      <c r="G209" s="9" t="s">
        <v>11</v>
      </c>
      <c r="H209" s="9" t="s">
        <v>38</v>
      </c>
      <c r="I209" s="24" t="s">
        <v>455</v>
      </c>
      <c r="J209" s="9" t="s">
        <v>392</v>
      </c>
    </row>
    <row r="210" spans="1:10" s="25" customFormat="1" x14ac:dyDescent="0.25">
      <c r="A210" s="38" t="s">
        <v>744</v>
      </c>
      <c r="B210" s="26" t="s">
        <v>461</v>
      </c>
      <c r="C210" s="9" t="s">
        <v>416</v>
      </c>
      <c r="D210" s="9" t="s">
        <v>416</v>
      </c>
      <c r="E210" s="27">
        <v>95.79</v>
      </c>
      <c r="F210" s="9" t="s">
        <v>10</v>
      </c>
      <c r="G210" s="9" t="s">
        <v>11</v>
      </c>
      <c r="H210" s="9" t="s">
        <v>38</v>
      </c>
      <c r="I210" s="24" t="s">
        <v>455</v>
      </c>
      <c r="J210" s="9" t="s">
        <v>392</v>
      </c>
    </row>
    <row r="211" spans="1:10" s="25" customFormat="1" x14ac:dyDescent="0.25">
      <c r="A211" s="38" t="s">
        <v>745</v>
      </c>
      <c r="B211" s="26" t="s">
        <v>462</v>
      </c>
      <c r="C211" s="9" t="s">
        <v>416</v>
      </c>
      <c r="D211" s="9" t="s">
        <v>416</v>
      </c>
      <c r="E211" s="27">
        <v>258.42</v>
      </c>
      <c r="F211" s="9" t="s">
        <v>10</v>
      </c>
      <c r="G211" s="9" t="s">
        <v>11</v>
      </c>
      <c r="H211" s="9" t="s">
        <v>38</v>
      </c>
      <c r="I211" s="24" t="s">
        <v>455</v>
      </c>
      <c r="J211" s="9" t="s">
        <v>392</v>
      </c>
    </row>
    <row r="212" spans="1:10" s="25" customFormat="1" x14ac:dyDescent="0.25">
      <c r="A212" s="38" t="s">
        <v>746</v>
      </c>
      <c r="B212" s="26" t="s">
        <v>463</v>
      </c>
      <c r="C212" s="9" t="s">
        <v>416</v>
      </c>
      <c r="D212" s="9" t="s">
        <v>416</v>
      </c>
      <c r="E212" s="27">
        <v>5.22</v>
      </c>
      <c r="F212" s="9" t="s">
        <v>10</v>
      </c>
      <c r="G212" s="9" t="s">
        <v>11</v>
      </c>
      <c r="H212" s="9" t="s">
        <v>38</v>
      </c>
      <c r="I212" s="24" t="s">
        <v>455</v>
      </c>
      <c r="J212" s="9" t="s">
        <v>392</v>
      </c>
    </row>
    <row r="213" spans="1:10" s="25" customFormat="1" x14ac:dyDescent="0.25">
      <c r="A213" s="38" t="s">
        <v>747</v>
      </c>
      <c r="B213" s="26" t="s">
        <v>464</v>
      </c>
      <c r="C213" s="9" t="s">
        <v>416</v>
      </c>
      <c r="D213" s="9" t="s">
        <v>416</v>
      </c>
      <c r="E213" s="27">
        <v>115.44</v>
      </c>
      <c r="F213" s="9" t="s">
        <v>10</v>
      </c>
      <c r="G213" s="9" t="s">
        <v>11</v>
      </c>
      <c r="H213" s="9" t="s">
        <v>38</v>
      </c>
      <c r="I213" s="24" t="s">
        <v>455</v>
      </c>
      <c r="J213" s="9" t="s">
        <v>392</v>
      </c>
    </row>
    <row r="214" spans="1:10" s="25" customFormat="1" x14ac:dyDescent="0.25">
      <c r="A214" s="38" t="s">
        <v>748</v>
      </c>
      <c r="B214" s="26" t="s">
        <v>465</v>
      </c>
      <c r="C214" s="9" t="s">
        <v>416</v>
      </c>
      <c r="D214" s="9" t="s">
        <v>416</v>
      </c>
      <c r="E214" s="27">
        <v>205.41</v>
      </c>
      <c r="F214" s="9" t="s">
        <v>10</v>
      </c>
      <c r="G214" s="9" t="s">
        <v>11</v>
      </c>
      <c r="H214" s="9" t="s">
        <v>38</v>
      </c>
      <c r="I214" s="24" t="s">
        <v>455</v>
      </c>
      <c r="J214" s="9" t="s">
        <v>392</v>
      </c>
    </row>
    <row r="215" spans="1:10" s="25" customFormat="1" x14ac:dyDescent="0.25">
      <c r="A215" s="38" t="s">
        <v>749</v>
      </c>
      <c r="B215" s="26" t="s">
        <v>466</v>
      </c>
      <c r="C215" s="9" t="s">
        <v>416</v>
      </c>
      <c r="D215" s="9" t="s">
        <v>416</v>
      </c>
      <c r="E215" s="27">
        <v>92.1</v>
      </c>
      <c r="F215" s="9" t="s">
        <v>10</v>
      </c>
      <c r="G215" s="9" t="s">
        <v>11</v>
      </c>
      <c r="H215" s="9" t="s">
        <v>38</v>
      </c>
      <c r="I215" s="24" t="s">
        <v>455</v>
      </c>
      <c r="J215" s="9" t="s">
        <v>392</v>
      </c>
    </row>
    <row r="216" spans="1:10" s="25" customFormat="1" x14ac:dyDescent="0.25">
      <c r="A216" s="38" t="s">
        <v>750</v>
      </c>
      <c r="B216" s="26" t="s">
        <v>467</v>
      </c>
      <c r="C216" s="9" t="s">
        <v>416</v>
      </c>
      <c r="D216" s="9" t="s">
        <v>416</v>
      </c>
      <c r="E216" s="27">
        <v>93.11</v>
      </c>
      <c r="F216" s="9" t="s">
        <v>10</v>
      </c>
      <c r="G216" s="9" t="s">
        <v>11</v>
      </c>
      <c r="H216" s="9" t="s">
        <v>38</v>
      </c>
      <c r="I216" s="24" t="s">
        <v>455</v>
      </c>
      <c r="J216" s="9" t="s">
        <v>392</v>
      </c>
    </row>
    <row r="217" spans="1:10" s="25" customFormat="1" x14ac:dyDescent="0.25">
      <c r="A217" s="38" t="s">
        <v>751</v>
      </c>
      <c r="B217" s="26" t="s">
        <v>468</v>
      </c>
      <c r="C217" s="9" t="s">
        <v>416</v>
      </c>
      <c r="D217" s="9" t="s">
        <v>416</v>
      </c>
      <c r="E217" s="27">
        <v>1.72</v>
      </c>
      <c r="F217" s="9" t="s">
        <v>10</v>
      </c>
      <c r="G217" s="9" t="s">
        <v>11</v>
      </c>
      <c r="H217" s="9" t="s">
        <v>38</v>
      </c>
      <c r="I217" s="24" t="s">
        <v>455</v>
      </c>
      <c r="J217" s="9" t="s">
        <v>392</v>
      </c>
    </row>
    <row r="218" spans="1:10" s="25" customFormat="1" x14ac:dyDescent="0.25">
      <c r="A218" s="38" t="s">
        <v>752</v>
      </c>
      <c r="B218" s="26" t="s">
        <v>469</v>
      </c>
      <c r="C218" s="9" t="s">
        <v>416</v>
      </c>
      <c r="D218" s="9" t="s">
        <v>416</v>
      </c>
      <c r="E218" s="27">
        <v>9.83</v>
      </c>
      <c r="F218" s="9" t="s">
        <v>10</v>
      </c>
      <c r="G218" s="9" t="s">
        <v>11</v>
      </c>
      <c r="H218" s="9" t="s">
        <v>38</v>
      </c>
      <c r="I218" s="24" t="s">
        <v>455</v>
      </c>
      <c r="J218" s="9" t="s">
        <v>392</v>
      </c>
    </row>
    <row r="219" spans="1:10" s="25" customFormat="1" x14ac:dyDescent="0.25">
      <c r="A219" s="38" t="s">
        <v>753</v>
      </c>
      <c r="B219" s="26" t="s">
        <v>470</v>
      </c>
      <c r="C219" s="9" t="s">
        <v>416</v>
      </c>
      <c r="D219" s="9" t="s">
        <v>416</v>
      </c>
      <c r="E219" s="27">
        <v>183.3</v>
      </c>
      <c r="F219" s="9" t="s">
        <v>10</v>
      </c>
      <c r="G219" s="9" t="s">
        <v>11</v>
      </c>
      <c r="H219" s="9" t="s">
        <v>38</v>
      </c>
      <c r="I219" s="24" t="s">
        <v>455</v>
      </c>
      <c r="J219" s="9" t="s">
        <v>392</v>
      </c>
    </row>
    <row r="220" spans="1:10" s="25" customFormat="1" x14ac:dyDescent="0.25">
      <c r="A220" s="38" t="s">
        <v>754</v>
      </c>
      <c r="B220" s="26" t="s">
        <v>471</v>
      </c>
      <c r="C220" s="9" t="s">
        <v>416</v>
      </c>
      <c r="D220" s="9" t="s">
        <v>416</v>
      </c>
      <c r="E220" s="27">
        <v>1110.3900000000001</v>
      </c>
      <c r="F220" s="9" t="s">
        <v>10</v>
      </c>
      <c r="G220" s="9" t="s">
        <v>11</v>
      </c>
      <c r="H220" s="9" t="s">
        <v>89</v>
      </c>
      <c r="I220" s="24" t="s">
        <v>415</v>
      </c>
      <c r="J220" s="9" t="s">
        <v>392</v>
      </c>
    </row>
    <row r="221" spans="1:10" s="25" customFormat="1" x14ac:dyDescent="0.25">
      <c r="A221" s="38" t="s">
        <v>755</v>
      </c>
      <c r="B221" s="26" t="s">
        <v>456</v>
      </c>
      <c r="C221" s="9" t="s">
        <v>416</v>
      </c>
      <c r="D221" s="9" t="s">
        <v>416</v>
      </c>
      <c r="E221" s="27">
        <v>186.63</v>
      </c>
      <c r="F221" s="9" t="s">
        <v>10</v>
      </c>
      <c r="G221" s="9" t="s">
        <v>11</v>
      </c>
      <c r="H221" s="9" t="s">
        <v>89</v>
      </c>
      <c r="I221" s="24" t="s">
        <v>415</v>
      </c>
      <c r="J221" s="9" t="s">
        <v>392</v>
      </c>
    </row>
    <row r="222" spans="1:10" s="25" customFormat="1" x14ac:dyDescent="0.25">
      <c r="A222" s="38" t="s">
        <v>756</v>
      </c>
      <c r="B222" s="26" t="s">
        <v>472</v>
      </c>
      <c r="C222" s="9" t="s">
        <v>416</v>
      </c>
      <c r="D222" s="9" t="s">
        <v>416</v>
      </c>
      <c r="E222" s="27">
        <v>933.16</v>
      </c>
      <c r="F222" s="9" t="s">
        <v>10</v>
      </c>
      <c r="G222" s="9" t="s">
        <v>11</v>
      </c>
      <c r="H222" s="9" t="s">
        <v>89</v>
      </c>
      <c r="I222" s="24" t="s">
        <v>415</v>
      </c>
      <c r="J222" s="9" t="s">
        <v>392</v>
      </c>
    </row>
    <row r="223" spans="1:10" s="25" customFormat="1" x14ac:dyDescent="0.25">
      <c r="A223" s="38" t="s">
        <v>757</v>
      </c>
      <c r="B223" s="26" t="s">
        <v>457</v>
      </c>
      <c r="C223" s="9" t="s">
        <v>416</v>
      </c>
      <c r="D223" s="9" t="s">
        <v>416</v>
      </c>
      <c r="E223" s="27">
        <v>193.91</v>
      </c>
      <c r="F223" s="9" t="s">
        <v>10</v>
      </c>
      <c r="G223" s="9" t="s">
        <v>11</v>
      </c>
      <c r="H223" s="9" t="s">
        <v>89</v>
      </c>
      <c r="I223" s="24" t="s">
        <v>415</v>
      </c>
      <c r="J223" s="9" t="s">
        <v>392</v>
      </c>
    </row>
    <row r="224" spans="1:10" s="25" customFormat="1" x14ac:dyDescent="0.25">
      <c r="A224" s="38" t="s">
        <v>758</v>
      </c>
      <c r="B224" s="26" t="s">
        <v>473</v>
      </c>
      <c r="C224" s="9" t="s">
        <v>416</v>
      </c>
      <c r="D224" s="9" t="s">
        <v>416</v>
      </c>
      <c r="E224" s="27">
        <v>714.88</v>
      </c>
      <c r="F224" s="9" t="s">
        <v>10</v>
      </c>
      <c r="G224" s="9" t="s">
        <v>11</v>
      </c>
      <c r="H224" s="9" t="s">
        <v>89</v>
      </c>
      <c r="I224" s="24" t="s">
        <v>415</v>
      </c>
      <c r="J224" s="9" t="s">
        <v>392</v>
      </c>
    </row>
    <row r="225" spans="1:10" s="25" customFormat="1" x14ac:dyDescent="0.25">
      <c r="A225" s="38" t="s">
        <v>759</v>
      </c>
      <c r="B225" s="26" t="s">
        <v>474</v>
      </c>
      <c r="C225" s="9" t="s">
        <v>416</v>
      </c>
      <c r="D225" s="9" t="s">
        <v>416</v>
      </c>
      <c r="E225" s="27">
        <v>903</v>
      </c>
      <c r="F225" s="9" t="s">
        <v>10</v>
      </c>
      <c r="G225" s="9" t="s">
        <v>11</v>
      </c>
      <c r="H225" s="9" t="s">
        <v>89</v>
      </c>
      <c r="I225" s="24" t="s">
        <v>415</v>
      </c>
      <c r="J225" s="9" t="s">
        <v>392</v>
      </c>
    </row>
    <row r="226" spans="1:10" s="25" customFormat="1" x14ac:dyDescent="0.25">
      <c r="A226" s="38" t="s">
        <v>760</v>
      </c>
      <c r="B226" s="26" t="s">
        <v>475</v>
      </c>
      <c r="C226" s="9" t="s">
        <v>416</v>
      </c>
      <c r="D226" s="9" t="s">
        <v>416</v>
      </c>
      <c r="E226" s="27">
        <v>172.45</v>
      </c>
      <c r="F226" s="9" t="s">
        <v>10</v>
      </c>
      <c r="G226" s="9" t="s">
        <v>11</v>
      </c>
      <c r="H226" s="9" t="s">
        <v>89</v>
      </c>
      <c r="I226" s="24" t="s">
        <v>415</v>
      </c>
      <c r="J226" s="9" t="s">
        <v>392</v>
      </c>
    </row>
    <row r="227" spans="1:10" s="25" customFormat="1" x14ac:dyDescent="0.25">
      <c r="A227" s="38" t="s">
        <v>761</v>
      </c>
      <c r="B227" s="26" t="s">
        <v>476</v>
      </c>
      <c r="C227" s="9" t="s">
        <v>416</v>
      </c>
      <c r="D227" s="9" t="s">
        <v>416</v>
      </c>
      <c r="E227" s="27">
        <v>179.17</v>
      </c>
      <c r="F227" s="9" t="s">
        <v>10</v>
      </c>
      <c r="G227" s="9" t="s">
        <v>11</v>
      </c>
      <c r="H227" s="9" t="s">
        <v>89</v>
      </c>
      <c r="I227" s="24" t="s">
        <v>415</v>
      </c>
      <c r="J227" s="9" t="s">
        <v>392</v>
      </c>
    </row>
    <row r="228" spans="1:10" s="25" customFormat="1" x14ac:dyDescent="0.25">
      <c r="A228" s="38" t="s">
        <v>762</v>
      </c>
      <c r="B228" s="26" t="s">
        <v>477</v>
      </c>
      <c r="C228" s="9" t="s">
        <v>416</v>
      </c>
      <c r="D228" s="9" t="s">
        <v>416</v>
      </c>
      <c r="E228" s="27">
        <v>542.92999999999995</v>
      </c>
      <c r="F228" s="9" t="s">
        <v>10</v>
      </c>
      <c r="G228" s="9" t="s">
        <v>11</v>
      </c>
      <c r="H228" s="9" t="s">
        <v>89</v>
      </c>
      <c r="I228" s="24" t="s">
        <v>415</v>
      </c>
      <c r="J228" s="9" t="s">
        <v>392</v>
      </c>
    </row>
    <row r="229" spans="1:10" s="25" customFormat="1" x14ac:dyDescent="0.25">
      <c r="A229" s="38" t="s">
        <v>763</v>
      </c>
      <c r="B229" s="26" t="s">
        <v>478</v>
      </c>
      <c r="C229" s="9" t="s">
        <v>416</v>
      </c>
      <c r="D229" s="9" t="s">
        <v>416</v>
      </c>
      <c r="E229" s="27">
        <v>522.57000000000005</v>
      </c>
      <c r="F229" s="9" t="s">
        <v>10</v>
      </c>
      <c r="G229" s="9" t="s">
        <v>11</v>
      </c>
      <c r="H229" s="9" t="s">
        <v>89</v>
      </c>
      <c r="I229" s="24" t="s">
        <v>415</v>
      </c>
      <c r="J229" s="9" t="s">
        <v>392</v>
      </c>
    </row>
    <row r="230" spans="1:10" s="25" customFormat="1" x14ac:dyDescent="0.25">
      <c r="A230" s="38" t="s">
        <v>764</v>
      </c>
      <c r="B230" s="26" t="s">
        <v>479</v>
      </c>
      <c r="C230" s="9" t="s">
        <v>416</v>
      </c>
      <c r="D230" s="9" t="s">
        <v>416</v>
      </c>
      <c r="E230" s="27">
        <v>542.92999999999995</v>
      </c>
      <c r="F230" s="9" t="s">
        <v>10</v>
      </c>
      <c r="G230" s="9" t="s">
        <v>11</v>
      </c>
      <c r="H230" s="9" t="s">
        <v>89</v>
      </c>
      <c r="I230" s="24" t="s">
        <v>415</v>
      </c>
      <c r="J230" s="9" t="s">
        <v>392</v>
      </c>
    </row>
    <row r="231" spans="1:10" s="25" customFormat="1" x14ac:dyDescent="0.25">
      <c r="A231" s="38" t="s">
        <v>765</v>
      </c>
      <c r="B231" s="26" t="s">
        <v>480</v>
      </c>
      <c r="C231" s="9" t="s">
        <v>416</v>
      </c>
      <c r="D231" s="9" t="s">
        <v>416</v>
      </c>
      <c r="E231" s="27">
        <v>698.05</v>
      </c>
      <c r="F231" s="9" t="s">
        <v>10</v>
      </c>
      <c r="G231" s="9" t="s">
        <v>11</v>
      </c>
      <c r="H231" s="9" t="s">
        <v>89</v>
      </c>
      <c r="I231" s="24" t="s">
        <v>415</v>
      </c>
      <c r="J231" s="9" t="s">
        <v>392</v>
      </c>
    </row>
    <row r="232" spans="1:10" s="25" customFormat="1" x14ac:dyDescent="0.25">
      <c r="A232" s="38" t="s">
        <v>766</v>
      </c>
      <c r="B232" s="26" t="s">
        <v>481</v>
      </c>
      <c r="C232" s="9" t="s">
        <v>416</v>
      </c>
      <c r="D232" s="9" t="s">
        <v>416</v>
      </c>
      <c r="E232" s="27">
        <v>542.92999999999995</v>
      </c>
      <c r="F232" s="9" t="s">
        <v>10</v>
      </c>
      <c r="G232" s="9" t="s">
        <v>11</v>
      </c>
      <c r="H232" s="9" t="s">
        <v>89</v>
      </c>
      <c r="I232" s="24" t="s">
        <v>415</v>
      </c>
      <c r="J232" s="9" t="s">
        <v>392</v>
      </c>
    </row>
    <row r="233" spans="1:10" s="25" customFormat="1" x14ac:dyDescent="0.25">
      <c r="A233" s="38" t="s">
        <v>767</v>
      </c>
      <c r="B233" s="26" t="s">
        <v>475</v>
      </c>
      <c r="C233" s="9" t="s">
        <v>416</v>
      </c>
      <c r="D233" s="9" t="s">
        <v>416</v>
      </c>
      <c r="E233" s="27">
        <v>134.38</v>
      </c>
      <c r="F233" s="9" t="s">
        <v>10</v>
      </c>
      <c r="G233" s="9" t="s">
        <v>11</v>
      </c>
      <c r="H233" s="9" t="s">
        <v>89</v>
      </c>
      <c r="I233" s="24" t="s">
        <v>415</v>
      </c>
      <c r="J233" s="9" t="s">
        <v>392</v>
      </c>
    </row>
    <row r="234" spans="1:10" s="25" customFormat="1" x14ac:dyDescent="0.25">
      <c r="A234" s="38" t="s">
        <v>768</v>
      </c>
      <c r="B234" s="26" t="s">
        <v>458</v>
      </c>
      <c r="C234" s="9" t="s">
        <v>416</v>
      </c>
      <c r="D234" s="9" t="s">
        <v>416</v>
      </c>
      <c r="E234" s="27">
        <v>166.63</v>
      </c>
      <c r="F234" s="9" t="s">
        <v>10</v>
      </c>
      <c r="G234" s="9" t="s">
        <v>11</v>
      </c>
      <c r="H234" s="9" t="s">
        <v>89</v>
      </c>
      <c r="I234" s="24" t="s">
        <v>415</v>
      </c>
      <c r="J234" s="9" t="s">
        <v>392</v>
      </c>
    </row>
    <row r="235" spans="1:10" s="25" customFormat="1" x14ac:dyDescent="0.25">
      <c r="A235" s="38" t="s">
        <v>769</v>
      </c>
      <c r="B235" s="26" t="s">
        <v>482</v>
      </c>
      <c r="C235" s="9" t="s">
        <v>416</v>
      </c>
      <c r="D235" s="9" t="s">
        <v>416</v>
      </c>
      <c r="E235" s="27">
        <v>209.02</v>
      </c>
      <c r="F235" s="9" t="s">
        <v>10</v>
      </c>
      <c r="G235" s="9" t="s">
        <v>11</v>
      </c>
      <c r="H235" s="9" t="s">
        <v>89</v>
      </c>
      <c r="I235" s="24" t="s">
        <v>415</v>
      </c>
      <c r="J235" s="9" t="s">
        <v>392</v>
      </c>
    </row>
    <row r="236" spans="1:10" s="25" customFormat="1" x14ac:dyDescent="0.25">
      <c r="A236" s="38" t="s">
        <v>770</v>
      </c>
      <c r="B236" s="26" t="s">
        <v>483</v>
      </c>
      <c r="C236" s="9" t="s">
        <v>416</v>
      </c>
      <c r="D236" s="9" t="s">
        <v>416</v>
      </c>
      <c r="E236" s="27">
        <v>201.56</v>
      </c>
      <c r="F236" s="9" t="s">
        <v>10</v>
      </c>
      <c r="G236" s="9" t="s">
        <v>11</v>
      </c>
      <c r="H236" s="9" t="s">
        <v>89</v>
      </c>
      <c r="I236" s="24" t="s">
        <v>415</v>
      </c>
      <c r="J236" s="9" t="s">
        <v>392</v>
      </c>
    </row>
    <row r="237" spans="1:10" s="25" customFormat="1" x14ac:dyDescent="0.25">
      <c r="A237" s="38" t="s">
        <v>771</v>
      </c>
      <c r="B237" s="26" t="s">
        <v>459</v>
      </c>
      <c r="C237" s="9" t="s">
        <v>416</v>
      </c>
      <c r="D237" s="9" t="s">
        <v>416</v>
      </c>
      <c r="E237" s="27">
        <v>298.61</v>
      </c>
      <c r="F237" s="9" t="s">
        <v>10</v>
      </c>
      <c r="G237" s="9" t="s">
        <v>11</v>
      </c>
      <c r="H237" s="9" t="s">
        <v>89</v>
      </c>
      <c r="I237" s="24" t="s">
        <v>415</v>
      </c>
      <c r="J237" s="9" t="s">
        <v>392</v>
      </c>
    </row>
    <row r="238" spans="1:10" s="25" customFormat="1" x14ac:dyDescent="0.25">
      <c r="A238" s="38" t="s">
        <v>772</v>
      </c>
      <c r="B238" s="26" t="s">
        <v>484</v>
      </c>
      <c r="C238" s="9" t="s">
        <v>416</v>
      </c>
      <c r="D238" s="9" t="s">
        <v>416</v>
      </c>
      <c r="E238" s="27">
        <v>209.02</v>
      </c>
      <c r="F238" s="9" t="s">
        <v>10</v>
      </c>
      <c r="G238" s="9" t="s">
        <v>11</v>
      </c>
      <c r="H238" s="9" t="s">
        <v>89</v>
      </c>
      <c r="I238" s="24" t="s">
        <v>415</v>
      </c>
      <c r="J238" s="9" t="s">
        <v>392</v>
      </c>
    </row>
    <row r="239" spans="1:10" s="25" customFormat="1" x14ac:dyDescent="0.25">
      <c r="A239" s="38" t="s">
        <v>773</v>
      </c>
      <c r="B239" s="26" t="s">
        <v>485</v>
      </c>
      <c r="C239" s="9" t="s">
        <v>416</v>
      </c>
      <c r="D239" s="9" t="s">
        <v>416</v>
      </c>
      <c r="E239" s="27">
        <v>209.02</v>
      </c>
      <c r="F239" s="9" t="s">
        <v>10</v>
      </c>
      <c r="G239" s="9" t="s">
        <v>11</v>
      </c>
      <c r="H239" s="9" t="s">
        <v>89</v>
      </c>
      <c r="I239" s="24" t="s">
        <v>415</v>
      </c>
      <c r="J239" s="9" t="s">
        <v>392</v>
      </c>
    </row>
    <row r="240" spans="1:10" s="25" customFormat="1" x14ac:dyDescent="0.25">
      <c r="A240" s="38" t="s">
        <v>774</v>
      </c>
      <c r="B240" s="26" t="s">
        <v>486</v>
      </c>
      <c r="C240" s="9" t="s">
        <v>416</v>
      </c>
      <c r="D240" s="9" t="s">
        <v>416</v>
      </c>
      <c r="E240" s="27">
        <v>53.89</v>
      </c>
      <c r="F240" s="9" t="s">
        <v>10</v>
      </c>
      <c r="G240" s="9" t="s">
        <v>11</v>
      </c>
      <c r="H240" s="9" t="s">
        <v>89</v>
      </c>
      <c r="I240" s="24" t="s">
        <v>415</v>
      </c>
      <c r="J240" s="9" t="s">
        <v>392</v>
      </c>
    </row>
    <row r="241" spans="1:10" s="25" customFormat="1" x14ac:dyDescent="0.25">
      <c r="A241" s="38" t="s">
        <v>775</v>
      </c>
      <c r="B241" s="26" t="s">
        <v>487</v>
      </c>
      <c r="C241" s="9" t="s">
        <v>416</v>
      </c>
      <c r="D241" s="9" t="s">
        <v>416</v>
      </c>
      <c r="E241" s="27">
        <v>302.39</v>
      </c>
      <c r="F241" s="9" t="s">
        <v>10</v>
      </c>
      <c r="G241" s="9" t="s">
        <v>11</v>
      </c>
      <c r="H241" s="9" t="s">
        <v>89</v>
      </c>
      <c r="I241" s="24" t="s">
        <v>415</v>
      </c>
      <c r="J241" s="9" t="s">
        <v>392</v>
      </c>
    </row>
    <row r="242" spans="1:10" s="25" customFormat="1" x14ac:dyDescent="0.25">
      <c r="A242" s="38" t="s">
        <v>776</v>
      </c>
      <c r="B242" s="26" t="s">
        <v>460</v>
      </c>
      <c r="C242" s="9" t="s">
        <v>416</v>
      </c>
      <c r="D242" s="9" t="s">
        <v>416</v>
      </c>
      <c r="E242" s="27">
        <v>57.39</v>
      </c>
      <c r="F242" s="9" t="s">
        <v>10</v>
      </c>
      <c r="G242" s="9" t="s">
        <v>11</v>
      </c>
      <c r="H242" s="9" t="s">
        <v>89</v>
      </c>
      <c r="I242" s="24" t="s">
        <v>415</v>
      </c>
      <c r="J242" s="9" t="s">
        <v>392</v>
      </c>
    </row>
    <row r="243" spans="1:10" s="25" customFormat="1" x14ac:dyDescent="0.25">
      <c r="A243" s="38" t="s">
        <v>777</v>
      </c>
      <c r="B243" s="26" t="s">
        <v>488</v>
      </c>
      <c r="C243" s="9" t="s">
        <v>416</v>
      </c>
      <c r="D243" s="9" t="s">
        <v>416</v>
      </c>
      <c r="E243" s="27">
        <v>861.82</v>
      </c>
      <c r="F243" s="9" t="s">
        <v>10</v>
      </c>
      <c r="G243" s="9" t="s">
        <v>11</v>
      </c>
      <c r="H243" s="9" t="s">
        <v>89</v>
      </c>
      <c r="I243" s="24" t="s">
        <v>415</v>
      </c>
      <c r="J243" s="9" t="s">
        <v>392</v>
      </c>
    </row>
    <row r="244" spans="1:10" s="25" customFormat="1" x14ac:dyDescent="0.25">
      <c r="A244" s="38" t="s">
        <v>778</v>
      </c>
      <c r="B244" s="26" t="s">
        <v>489</v>
      </c>
      <c r="C244" s="9" t="s">
        <v>416</v>
      </c>
      <c r="D244" s="9" t="s">
        <v>416</v>
      </c>
      <c r="E244" s="27">
        <v>2585.4499999999998</v>
      </c>
      <c r="F244" s="9" t="s">
        <v>10</v>
      </c>
      <c r="G244" s="9" t="s">
        <v>11</v>
      </c>
      <c r="H244" s="9" t="s">
        <v>89</v>
      </c>
      <c r="I244" s="24" t="s">
        <v>415</v>
      </c>
      <c r="J244" s="9" t="s">
        <v>392</v>
      </c>
    </row>
    <row r="245" spans="1:10" s="25" customFormat="1" x14ac:dyDescent="0.25">
      <c r="A245" s="38" t="s">
        <v>779</v>
      </c>
      <c r="B245" s="26" t="s">
        <v>490</v>
      </c>
      <c r="C245" s="9" t="s">
        <v>416</v>
      </c>
      <c r="D245" s="9" t="s">
        <v>416</v>
      </c>
      <c r="E245" s="27">
        <v>771.1</v>
      </c>
      <c r="F245" s="9" t="s">
        <v>10</v>
      </c>
      <c r="G245" s="9" t="s">
        <v>11</v>
      </c>
      <c r="H245" s="9" t="s">
        <v>89</v>
      </c>
      <c r="I245" s="24" t="s">
        <v>415</v>
      </c>
      <c r="J245" s="9" t="s">
        <v>392</v>
      </c>
    </row>
    <row r="246" spans="1:10" s="25" customFormat="1" x14ac:dyDescent="0.25">
      <c r="A246" s="38" t="s">
        <v>780</v>
      </c>
      <c r="B246" s="26" t="s">
        <v>461</v>
      </c>
      <c r="C246" s="9" t="s">
        <v>416</v>
      </c>
      <c r="D246" s="9" t="s">
        <v>416</v>
      </c>
      <c r="E246" s="27">
        <v>338.09</v>
      </c>
      <c r="F246" s="9" t="s">
        <v>10</v>
      </c>
      <c r="G246" s="9" t="s">
        <v>11</v>
      </c>
      <c r="H246" s="9" t="s">
        <v>89</v>
      </c>
      <c r="I246" s="24" t="s">
        <v>415</v>
      </c>
      <c r="J246" s="9" t="s">
        <v>392</v>
      </c>
    </row>
    <row r="247" spans="1:10" s="25" customFormat="1" x14ac:dyDescent="0.25">
      <c r="A247" s="38" t="s">
        <v>781</v>
      </c>
      <c r="B247" s="26" t="s">
        <v>462</v>
      </c>
      <c r="C247" s="9" t="s">
        <v>416</v>
      </c>
      <c r="D247" s="9" t="s">
        <v>416</v>
      </c>
      <c r="E247" s="27">
        <v>531.27</v>
      </c>
      <c r="F247" s="9" t="s">
        <v>10</v>
      </c>
      <c r="G247" s="9" t="s">
        <v>11</v>
      </c>
      <c r="H247" s="9" t="s">
        <v>89</v>
      </c>
      <c r="I247" s="24" t="s">
        <v>415</v>
      </c>
      <c r="J247" s="9" t="s">
        <v>392</v>
      </c>
    </row>
    <row r="248" spans="1:10" s="25" customFormat="1" x14ac:dyDescent="0.25">
      <c r="A248" s="38" t="s">
        <v>782</v>
      </c>
      <c r="B248" s="26" t="s">
        <v>463</v>
      </c>
      <c r="C248" s="9" t="s">
        <v>416</v>
      </c>
      <c r="D248" s="9" t="s">
        <v>416</v>
      </c>
      <c r="E248" s="27">
        <v>205.91</v>
      </c>
      <c r="F248" s="9" t="s">
        <v>10</v>
      </c>
      <c r="G248" s="9" t="s">
        <v>11</v>
      </c>
      <c r="H248" s="9" t="s">
        <v>89</v>
      </c>
      <c r="I248" s="24" t="s">
        <v>415</v>
      </c>
      <c r="J248" s="9" t="s">
        <v>392</v>
      </c>
    </row>
    <row r="249" spans="1:10" s="25" customFormat="1" x14ac:dyDescent="0.25">
      <c r="A249" s="38" t="s">
        <v>783</v>
      </c>
      <c r="B249" s="26" t="s">
        <v>491</v>
      </c>
      <c r="C249" s="9" t="s">
        <v>416</v>
      </c>
      <c r="D249" s="9" t="s">
        <v>416</v>
      </c>
      <c r="E249" s="27">
        <v>198.02</v>
      </c>
      <c r="F249" s="9" t="s">
        <v>10</v>
      </c>
      <c r="G249" s="9" t="s">
        <v>11</v>
      </c>
      <c r="H249" s="9" t="s">
        <v>89</v>
      </c>
      <c r="I249" s="24" t="s">
        <v>415</v>
      </c>
      <c r="J249" s="9" t="s">
        <v>392</v>
      </c>
    </row>
    <row r="250" spans="1:10" s="25" customFormat="1" x14ac:dyDescent="0.25">
      <c r="A250" s="38" t="s">
        <v>784</v>
      </c>
      <c r="B250" s="26" t="s">
        <v>492</v>
      </c>
      <c r="C250" s="9" t="s">
        <v>416</v>
      </c>
      <c r="D250" s="9" t="s">
        <v>416</v>
      </c>
      <c r="E250" s="27">
        <v>217.73</v>
      </c>
      <c r="F250" s="9" t="s">
        <v>10</v>
      </c>
      <c r="G250" s="9" t="s">
        <v>11</v>
      </c>
      <c r="H250" s="9" t="s">
        <v>89</v>
      </c>
      <c r="I250" s="24" t="s">
        <v>415</v>
      </c>
      <c r="J250" s="9" t="s">
        <v>392</v>
      </c>
    </row>
    <row r="251" spans="1:10" s="25" customFormat="1" x14ac:dyDescent="0.25">
      <c r="A251" s="38" t="s">
        <v>785</v>
      </c>
      <c r="B251" s="26" t="s">
        <v>464</v>
      </c>
      <c r="C251" s="9" t="s">
        <v>416</v>
      </c>
      <c r="D251" s="9" t="s">
        <v>416</v>
      </c>
      <c r="E251" s="27">
        <v>146.78</v>
      </c>
      <c r="F251" s="9" t="s">
        <v>10</v>
      </c>
      <c r="G251" s="9" t="s">
        <v>11</v>
      </c>
      <c r="H251" s="9" t="s">
        <v>89</v>
      </c>
      <c r="I251" s="24" t="s">
        <v>415</v>
      </c>
      <c r="J251" s="9" t="s">
        <v>392</v>
      </c>
    </row>
    <row r="252" spans="1:10" s="25" customFormat="1" x14ac:dyDescent="0.25">
      <c r="A252" s="38" t="s">
        <v>786</v>
      </c>
      <c r="B252" s="26" t="s">
        <v>465</v>
      </c>
      <c r="C252" s="9" t="s">
        <v>416</v>
      </c>
      <c r="D252" s="9" t="s">
        <v>416</v>
      </c>
      <c r="E252" s="27">
        <v>531.27</v>
      </c>
      <c r="F252" s="9" t="s">
        <v>10</v>
      </c>
      <c r="G252" s="9" t="s">
        <v>11</v>
      </c>
      <c r="H252" s="9" t="s">
        <v>89</v>
      </c>
      <c r="I252" s="24" t="s">
        <v>415</v>
      </c>
      <c r="J252" s="9" t="s">
        <v>392</v>
      </c>
    </row>
    <row r="253" spans="1:10" s="25" customFormat="1" x14ac:dyDescent="0.25">
      <c r="A253" s="38" t="s">
        <v>787</v>
      </c>
      <c r="B253" s="26" t="s">
        <v>493</v>
      </c>
      <c r="C253" s="9" t="s">
        <v>416</v>
      </c>
      <c r="D253" s="9" t="s">
        <v>416</v>
      </c>
      <c r="E253" s="27">
        <v>297.99</v>
      </c>
      <c r="F253" s="9" t="s">
        <v>10</v>
      </c>
      <c r="G253" s="9" t="s">
        <v>11</v>
      </c>
      <c r="H253" s="9" t="s">
        <v>89</v>
      </c>
      <c r="I253" s="24" t="s">
        <v>415</v>
      </c>
      <c r="J253" s="9" t="s">
        <v>392</v>
      </c>
    </row>
    <row r="254" spans="1:10" s="25" customFormat="1" x14ac:dyDescent="0.25">
      <c r="A254" s="38" t="s">
        <v>788</v>
      </c>
      <c r="B254" s="26" t="s">
        <v>494</v>
      </c>
      <c r="C254" s="9" t="s">
        <v>416</v>
      </c>
      <c r="D254" s="9" t="s">
        <v>416</v>
      </c>
      <c r="E254" s="27">
        <v>231.34</v>
      </c>
      <c r="F254" s="9" t="s">
        <v>10</v>
      </c>
      <c r="G254" s="9" t="s">
        <v>11</v>
      </c>
      <c r="H254" s="9" t="s">
        <v>89</v>
      </c>
      <c r="I254" s="24" t="s">
        <v>415</v>
      </c>
      <c r="J254" s="9" t="s">
        <v>392</v>
      </c>
    </row>
    <row r="255" spans="1:10" s="25" customFormat="1" x14ac:dyDescent="0.25">
      <c r="A255" s="38" t="s">
        <v>789</v>
      </c>
      <c r="B255" s="26" t="s">
        <v>466</v>
      </c>
      <c r="C255" s="9" t="s">
        <v>416</v>
      </c>
      <c r="D255" s="9" t="s">
        <v>416</v>
      </c>
      <c r="E255" s="27">
        <v>146.78</v>
      </c>
      <c r="F255" s="9" t="s">
        <v>10</v>
      </c>
      <c r="G255" s="9" t="s">
        <v>11</v>
      </c>
      <c r="H255" s="9" t="s">
        <v>89</v>
      </c>
      <c r="I255" s="24" t="s">
        <v>415</v>
      </c>
      <c r="J255" s="9" t="s">
        <v>392</v>
      </c>
    </row>
    <row r="256" spans="1:10" s="25" customFormat="1" x14ac:dyDescent="0.25">
      <c r="A256" s="38" t="s">
        <v>790</v>
      </c>
      <c r="B256" s="26" t="s">
        <v>495</v>
      </c>
      <c r="C256" s="9" t="s">
        <v>416</v>
      </c>
      <c r="D256" s="9" t="s">
        <v>416</v>
      </c>
      <c r="E256" s="27">
        <v>501.53</v>
      </c>
      <c r="F256" s="9" t="s">
        <v>10</v>
      </c>
      <c r="G256" s="9" t="s">
        <v>11</v>
      </c>
      <c r="H256" s="9" t="s">
        <v>89</v>
      </c>
      <c r="I256" s="24" t="s">
        <v>415</v>
      </c>
      <c r="J256" s="9" t="s">
        <v>392</v>
      </c>
    </row>
    <row r="257" spans="1:10" s="25" customFormat="1" x14ac:dyDescent="0.25">
      <c r="A257" s="38" t="s">
        <v>791</v>
      </c>
      <c r="B257" s="26" t="s">
        <v>467</v>
      </c>
      <c r="C257" s="9" t="s">
        <v>416</v>
      </c>
      <c r="D257" s="9" t="s">
        <v>416</v>
      </c>
      <c r="E257" s="27">
        <v>364.64</v>
      </c>
      <c r="F257" s="9" t="s">
        <v>10</v>
      </c>
      <c r="G257" s="9" t="s">
        <v>11</v>
      </c>
      <c r="H257" s="9" t="s">
        <v>89</v>
      </c>
      <c r="I257" s="24" t="s">
        <v>415</v>
      </c>
      <c r="J257" s="9" t="s">
        <v>392</v>
      </c>
    </row>
    <row r="258" spans="1:10" s="25" customFormat="1" x14ac:dyDescent="0.25">
      <c r="A258" s="38" t="s">
        <v>792</v>
      </c>
      <c r="B258" s="26" t="s">
        <v>468</v>
      </c>
      <c r="C258" s="9" t="s">
        <v>416</v>
      </c>
      <c r="D258" s="9" t="s">
        <v>416</v>
      </c>
      <c r="E258" s="27">
        <v>231.34</v>
      </c>
      <c r="F258" s="9" t="s">
        <v>10</v>
      </c>
      <c r="G258" s="9" t="s">
        <v>11</v>
      </c>
      <c r="H258" s="9" t="s">
        <v>89</v>
      </c>
      <c r="I258" s="24" t="s">
        <v>415</v>
      </c>
      <c r="J258" s="9" t="s">
        <v>392</v>
      </c>
    </row>
    <row r="259" spans="1:10" s="25" customFormat="1" x14ac:dyDescent="0.25">
      <c r="A259" s="38" t="s">
        <v>793</v>
      </c>
      <c r="B259" s="26" t="s">
        <v>496</v>
      </c>
      <c r="C259" s="9" t="s">
        <v>416</v>
      </c>
      <c r="D259" s="9" t="s">
        <v>416</v>
      </c>
      <c r="E259" s="27">
        <v>146.78</v>
      </c>
      <c r="F259" s="9" t="s">
        <v>10</v>
      </c>
      <c r="G259" s="9" t="s">
        <v>11</v>
      </c>
      <c r="H259" s="9" t="s">
        <v>89</v>
      </c>
      <c r="I259" s="24" t="s">
        <v>415</v>
      </c>
      <c r="J259" s="9" t="s">
        <v>392</v>
      </c>
    </row>
    <row r="260" spans="1:10" s="25" customFormat="1" x14ac:dyDescent="0.25">
      <c r="A260" s="38" t="s">
        <v>794</v>
      </c>
      <c r="B260" s="26" t="s">
        <v>469</v>
      </c>
      <c r="C260" s="9" t="s">
        <v>416</v>
      </c>
      <c r="D260" s="9" t="s">
        <v>416</v>
      </c>
      <c r="E260" s="27">
        <v>265.02999999999997</v>
      </c>
      <c r="F260" s="9" t="s">
        <v>10</v>
      </c>
      <c r="G260" s="9" t="s">
        <v>11</v>
      </c>
      <c r="H260" s="9" t="s">
        <v>89</v>
      </c>
      <c r="I260" s="24" t="s">
        <v>415</v>
      </c>
      <c r="J260" s="9" t="s">
        <v>392</v>
      </c>
    </row>
    <row r="261" spans="1:10" s="25" customFormat="1" x14ac:dyDescent="0.25">
      <c r="A261" s="38" t="s">
        <v>795</v>
      </c>
      <c r="B261" s="26" t="s">
        <v>470</v>
      </c>
      <c r="C261" s="9" t="s">
        <v>416</v>
      </c>
      <c r="D261" s="9" t="s">
        <v>416</v>
      </c>
      <c r="E261" s="27">
        <v>230.09</v>
      </c>
      <c r="F261" s="9" t="s">
        <v>10</v>
      </c>
      <c r="G261" s="9" t="s">
        <v>11</v>
      </c>
      <c r="H261" s="9" t="s">
        <v>89</v>
      </c>
      <c r="I261" s="24" t="s">
        <v>415</v>
      </c>
      <c r="J261" s="9" t="s">
        <v>392</v>
      </c>
    </row>
    <row r="262" spans="1:10" s="25" customFormat="1" x14ac:dyDescent="0.25">
      <c r="A262" s="38" t="s">
        <v>796</v>
      </c>
      <c r="B262" s="26" t="s">
        <v>497</v>
      </c>
      <c r="C262" s="9" t="s">
        <v>416</v>
      </c>
      <c r="D262" s="9" t="s">
        <v>416</v>
      </c>
      <c r="E262" s="27">
        <v>298.61</v>
      </c>
      <c r="F262" s="9" t="s">
        <v>10</v>
      </c>
      <c r="G262" s="9" t="s">
        <v>11</v>
      </c>
      <c r="H262" s="9" t="s">
        <v>89</v>
      </c>
      <c r="I262" s="24" t="s">
        <v>415</v>
      </c>
      <c r="J262" s="9" t="s">
        <v>392</v>
      </c>
    </row>
    <row r="263" spans="1:10" s="25" customFormat="1" x14ac:dyDescent="0.25">
      <c r="A263" s="38" t="s">
        <v>797</v>
      </c>
      <c r="B263" s="26" t="s">
        <v>498</v>
      </c>
      <c r="C263" s="9" t="s">
        <v>416</v>
      </c>
      <c r="D263" s="9" t="s">
        <v>416</v>
      </c>
      <c r="E263" s="27">
        <v>298.61</v>
      </c>
      <c r="F263" s="9" t="s">
        <v>10</v>
      </c>
      <c r="G263" s="9" t="s">
        <v>11</v>
      </c>
      <c r="H263" s="9" t="s">
        <v>89</v>
      </c>
      <c r="I263" s="24" t="s">
        <v>415</v>
      </c>
      <c r="J263" s="9" t="s">
        <v>392</v>
      </c>
    </row>
    <row r="264" spans="1:10" s="11" customFormat="1" ht="15.75" x14ac:dyDescent="0.25">
      <c r="A264" s="31" t="s">
        <v>407</v>
      </c>
      <c r="B264" s="31"/>
      <c r="C264" s="31"/>
      <c r="D264" s="31"/>
      <c r="E264" s="12">
        <f>SUBTOTAL(9,E142:E263)</f>
        <v>74576.699999999983</v>
      </c>
      <c r="F264" s="17"/>
      <c r="G264" s="18"/>
      <c r="H264" s="18"/>
      <c r="I264" s="19"/>
      <c r="J264" s="15"/>
    </row>
    <row r="265" spans="1:10" s="25" customFormat="1" ht="15.75" x14ac:dyDescent="0.25">
      <c r="A265" s="39" t="s">
        <v>798</v>
      </c>
      <c r="B265" s="16"/>
      <c r="C265" s="16"/>
      <c r="D265" s="23"/>
      <c r="E265" s="20">
        <f>156051.08+620381.06</f>
        <v>776432.14</v>
      </c>
      <c r="F265" s="10" t="s">
        <v>10</v>
      </c>
      <c r="G265" s="9" t="s">
        <v>11</v>
      </c>
      <c r="H265" s="21">
        <v>3111</v>
      </c>
      <c r="I265" s="22" t="s">
        <v>283</v>
      </c>
      <c r="J265" s="9" t="s">
        <v>392</v>
      </c>
    </row>
    <row r="266" spans="1:10" s="25" customFormat="1" ht="15.75" x14ac:dyDescent="0.25">
      <c r="A266" s="39" t="s">
        <v>799</v>
      </c>
      <c r="B266" s="16"/>
      <c r="C266" s="16"/>
      <c r="D266" s="23"/>
      <c r="E266" s="23">
        <v>98830.9</v>
      </c>
      <c r="F266" s="10" t="s">
        <v>10</v>
      </c>
      <c r="G266" s="9" t="s">
        <v>11</v>
      </c>
      <c r="H266" s="21">
        <v>3121</v>
      </c>
      <c r="I266" s="22" t="s">
        <v>410</v>
      </c>
      <c r="J266" s="9" t="s">
        <v>392</v>
      </c>
    </row>
    <row r="267" spans="1:10" s="25" customFormat="1" ht="15.75" x14ac:dyDescent="0.25">
      <c r="A267" s="39" t="s">
        <v>800</v>
      </c>
      <c r="B267" s="16"/>
      <c r="C267" s="16"/>
      <c r="D267" s="23"/>
      <c r="E267" s="20">
        <v>127368.47</v>
      </c>
      <c r="F267" s="10" t="s">
        <v>10</v>
      </c>
      <c r="G267" s="9" t="s">
        <v>11</v>
      </c>
      <c r="H267" s="21">
        <v>3132</v>
      </c>
      <c r="I267" s="22" t="s">
        <v>284</v>
      </c>
      <c r="J267" s="9" t="s">
        <v>392</v>
      </c>
    </row>
    <row r="268" spans="1:10" s="25" customFormat="1" ht="15.75" x14ac:dyDescent="0.25">
      <c r="A268" s="39" t="s">
        <v>801</v>
      </c>
      <c r="B268" s="16"/>
      <c r="C268" s="16"/>
      <c r="D268" s="23"/>
      <c r="E268" s="20">
        <v>24635.3</v>
      </c>
      <c r="F268" s="10" t="s">
        <v>10</v>
      </c>
      <c r="G268" s="9" t="s">
        <v>11</v>
      </c>
      <c r="H268" s="21">
        <v>3212</v>
      </c>
      <c r="I268" s="22" t="s">
        <v>285</v>
      </c>
      <c r="J268" s="9" t="s">
        <v>392</v>
      </c>
    </row>
    <row r="269" spans="1:10" s="25" customFormat="1" ht="15.75" x14ac:dyDescent="0.25">
      <c r="A269" s="39" t="s">
        <v>802</v>
      </c>
      <c r="B269" s="16"/>
      <c r="C269" s="16"/>
      <c r="D269" s="16"/>
      <c r="E269" s="23">
        <v>970</v>
      </c>
      <c r="F269" s="10" t="s">
        <v>10</v>
      </c>
      <c r="G269" s="9" t="s">
        <v>11</v>
      </c>
      <c r="H269" s="21">
        <v>3295</v>
      </c>
      <c r="I269" s="22" t="s">
        <v>411</v>
      </c>
      <c r="J269" s="9" t="s">
        <v>392</v>
      </c>
    </row>
    <row r="270" spans="1:10" s="25" customFormat="1" ht="15.75" x14ac:dyDescent="0.25">
      <c r="A270" s="39" t="s">
        <v>803</v>
      </c>
      <c r="B270" s="16"/>
      <c r="C270" s="16"/>
      <c r="D270" s="16"/>
      <c r="E270" s="23">
        <f>33218.02+1243+227+227+883.2+220.8+211.8+207.4+908+908+1043+829.6+847.2+1134+486+131.6+131.6+792+526.4+526.4+1008</f>
        <v>45710.02</v>
      </c>
      <c r="F270" s="10" t="s">
        <v>10</v>
      </c>
      <c r="G270" s="9" t="s">
        <v>11</v>
      </c>
      <c r="H270" s="21">
        <v>3211</v>
      </c>
      <c r="I270" s="22" t="s">
        <v>412</v>
      </c>
      <c r="J270" s="9" t="s">
        <v>392</v>
      </c>
    </row>
    <row r="271" spans="1:10" s="25" customFormat="1" ht="30" x14ac:dyDescent="0.25">
      <c r="A271" s="39" t="s">
        <v>804</v>
      </c>
      <c r="B271" s="16"/>
      <c r="C271" s="16"/>
      <c r="D271" s="16"/>
      <c r="E271" s="23">
        <f>317.54+2500+424.4+2500+918.4+1440+1440+1440+4064+4064+4064+3952+1016+1016+1016+988+1937+714.6+693.4+2858.4+2773.6+1190+1190</f>
        <v>42517.34</v>
      </c>
      <c r="F271" s="10" t="s">
        <v>10</v>
      </c>
      <c r="G271" s="9" t="s">
        <v>11</v>
      </c>
      <c r="H271" s="21">
        <v>3241</v>
      </c>
      <c r="I271" s="22" t="s">
        <v>413</v>
      </c>
      <c r="J271" s="9" t="s">
        <v>392</v>
      </c>
    </row>
    <row r="272" spans="1:10" ht="15.75" x14ac:dyDescent="0.25">
      <c r="A272" s="31" t="s">
        <v>408</v>
      </c>
      <c r="B272" s="31"/>
      <c r="C272" s="31"/>
      <c r="D272" s="31"/>
      <c r="E272" s="12">
        <f>SUM(E265:E271)</f>
        <v>1116464.1700000002</v>
      </c>
      <c r="F272" s="17"/>
      <c r="G272" s="18"/>
      <c r="H272" s="18"/>
      <c r="I272" s="19"/>
      <c r="J272" s="4"/>
    </row>
    <row r="274" spans="1:10" ht="35.25" customHeight="1" x14ac:dyDescent="0.25">
      <c r="A274" s="32" t="s">
        <v>409</v>
      </c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x14ac:dyDescent="0.25">
      <c r="E275" s="5"/>
    </row>
  </sheetData>
  <mergeCells count="7">
    <mergeCell ref="A272:D272"/>
    <mergeCell ref="A274:J274"/>
    <mergeCell ref="A1:G1"/>
    <mergeCell ref="A2:J2"/>
    <mergeCell ref="A3:J3"/>
    <mergeCell ref="A141:D141"/>
    <mergeCell ref="A264:D264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2023-11-22T21:56:08Z</cp:lastPrinted>
  <dcterms:created xsi:type="dcterms:W3CDTF">2025-08-04T18:19:06Z</dcterms:created>
  <dcterms:modified xsi:type="dcterms:W3CDTF">2025-08-06T16:52:48Z</dcterms:modified>
</cp:coreProperties>
</file>