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- SIJEČANJ 2026\"/>
    </mc:Choice>
  </mc:AlternateContent>
  <xr:revisionPtr revIDLastSave="0" documentId="13_ncr:1_{40BAF821-A5B5-47FE-98E7-111AF460DFE5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Sheet1!#REF!</definedName>
    <definedName name="__QRadni__">Sheet1!#REF!</definedName>
    <definedName name="_xlnm._FilterDatabase" localSheetId="0" hidden="1">Sheet1!$A$4:$J$4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8" i="1"/>
  <c r="E58" i="1" l="1"/>
  <c r="E33" i="1" l="1"/>
  <c r="E24" i="1" l="1"/>
  <c r="E101" i="1" l="1"/>
  <c r="E109" i="1" s="1"/>
  <c r="E51" i="1"/>
  <c r="E50" i="1"/>
  <c r="E60" i="1" s="1"/>
  <c r="E100" i="1"/>
</calcChain>
</file>

<file path=xl/sharedStrings.xml><?xml version="1.0" encoding="utf-8"?>
<sst xmlns="http://schemas.openxmlformats.org/spreadsheetml/2006/main" count="898" uniqueCount="357">
  <si>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</si>
  <si>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</si>
  <si>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</si>
  <si>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</si>
  <si>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</si>
  <si>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</si>
  <si>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</si>
  <si>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</si>
  <si>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</si>
  <si>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</si>
  <si>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</si>
  <si>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2026/1</t>
  </si>
  <si>
    <t>Plaće za redovan rad</t>
  </si>
  <si>
    <t>Doprinosi za obvezno zdravstveno osiguranje</t>
  </si>
  <si>
    <t>Naknade za prijevoz, za rad na terenu i odvojeni život</t>
  </si>
  <si>
    <t>JAVNI BILJEŽNIK NIKOLA BAKRAČ</t>
  </si>
  <si>
    <t>3295</t>
  </si>
  <si>
    <t>Pristojbe i naknade</t>
  </si>
  <si>
    <t>OBRT STAKLO VL. NIKOLA STOČKO</t>
  </si>
  <si>
    <t>3232</t>
  </si>
  <si>
    <t>Usluge tekućeg i investicijskog održavanja</t>
  </si>
  <si>
    <t>Zavod za javno zdravstvo Koprivničko-Križ. županije</t>
  </si>
  <si>
    <t>3237</t>
  </si>
  <si>
    <t>Intelektualne i osobne usluge</t>
  </si>
  <si>
    <t>SHIMADZU d.o.o. za trgovinu i usluge</t>
  </si>
  <si>
    <t>16214531266</t>
  </si>
  <si>
    <t>Zavrtnica 17, ZAGREB</t>
  </si>
  <si>
    <t>RONIS d.o.o.</t>
  </si>
  <si>
    <t>21720748086</t>
  </si>
  <si>
    <t>Josipa Kozarca 1A, ČAKOVEC</t>
  </si>
  <si>
    <t>4227</t>
  </si>
  <si>
    <t>Uređaji, strojevi i oprema za ostale namjene</t>
  </si>
  <si>
    <t>TURIST D.O.O. VARAŽDIN</t>
  </si>
  <si>
    <t>21819941955</t>
  </si>
  <si>
    <t>Aleja kralja Zvonimira 1, VARAŽDIN</t>
  </si>
  <si>
    <t>3121</t>
  </si>
  <si>
    <t>Ostali rashodi za zaposlene</t>
  </si>
  <si>
    <t>JAVNA VATROGASNA POSTROJBA GRADA VARAŽDINA</t>
  </si>
  <si>
    <t>31995833807</t>
  </si>
  <si>
    <t>TRENKOVA 44, VARAŽDIN</t>
  </si>
  <si>
    <t>AUTO CENTAR KOS D.O.O.</t>
  </si>
  <si>
    <t>33437375299</t>
  </si>
  <si>
    <t>Cehovska 18, VARAŽDIN</t>
  </si>
  <si>
    <t>VARKOM VARAŽDIN</t>
  </si>
  <si>
    <t>39048902955</t>
  </si>
  <si>
    <t>Trg bana Jelačića 15, VARAŽDIN</t>
  </si>
  <si>
    <t>3234</t>
  </si>
  <si>
    <t>Komunalne usluge</t>
  </si>
  <si>
    <t>TÜV  NORD Adriatic d.o.o.</t>
  </si>
  <si>
    <t>64520989853</t>
  </si>
  <si>
    <t>Bani 110, ZAGREB</t>
  </si>
  <si>
    <t>Narodne novine d.d.</t>
  </si>
  <si>
    <t>64546066176</t>
  </si>
  <si>
    <t>Savski gaj XIII. put 6, ZAGREB-NOVI ZAGREB</t>
  </si>
  <si>
    <t>3221</t>
  </si>
  <si>
    <t>Uredski materijal i ostali materijalni rashodi</t>
  </si>
  <si>
    <t>VIATOR D.O.O.</t>
  </si>
  <si>
    <t>64731717121</t>
  </si>
  <si>
    <t>Kralja Držislava 6, SPLIT</t>
  </si>
  <si>
    <t>3235</t>
  </si>
  <si>
    <t>Zakupnine i najamnine</t>
  </si>
  <si>
    <t>STUDENTSKI CENTAR U VARAŽDINU</t>
  </si>
  <si>
    <t>64945507350</t>
  </si>
  <si>
    <t>Ulica kralja Petra Krešimira IV 42, VARAŽDIN</t>
  </si>
  <si>
    <t>HGSPOT GRUPA d.o.o.</t>
  </si>
  <si>
    <t>65553879500</t>
  </si>
  <si>
    <t>Av. Dubrovnik 46, ZAGREB</t>
  </si>
  <si>
    <t>3299</t>
  </si>
  <si>
    <t>Ostali nespomenuti rashodi poslovanja</t>
  </si>
  <si>
    <t>BIOVIT D.O.O.</t>
  </si>
  <si>
    <t>73275412890</t>
  </si>
  <si>
    <t>Varaždinska ulica - odvojak II 15, JALKOVEC</t>
  </si>
  <si>
    <t>Hanza Media d.o.o</t>
  </si>
  <si>
    <t>79517545745</t>
  </si>
  <si>
    <t>Koranska 2, ZAGREB</t>
  </si>
  <si>
    <t>FRAME j.d.o.o.</t>
  </si>
  <si>
    <t>80502704180</t>
  </si>
  <si>
    <t>Florijanski trg 15, KOPRIVNICA</t>
  </si>
  <si>
    <t>3239</t>
  </si>
  <si>
    <t>Ostale usluge</t>
  </si>
  <si>
    <t>FINANCIJSKA AGENCIJA</t>
  </si>
  <si>
    <t>85821130368</t>
  </si>
  <si>
    <t>Ulica grada Vukovara 70, ZAGREB</t>
  </si>
  <si>
    <t>Gradsko komun. poduzeće KOMUNALAC d.o.o.</t>
  </si>
  <si>
    <t>41412434130</t>
  </si>
  <si>
    <t>Mosna 15, KOPRIVNICA</t>
  </si>
  <si>
    <t>3223</t>
  </si>
  <si>
    <t>Energija</t>
  </si>
  <si>
    <t>KOMES CLEANING,obrt za čišćenje i uređenje okoliša</t>
  </si>
  <si>
    <t>MDPI</t>
  </si>
  <si>
    <t>St. Alban-Anlage 66, Basel</t>
  </si>
  <si>
    <t>3233</t>
  </si>
  <si>
    <t>Usluge promidžbe i informiranja</t>
  </si>
  <si>
    <t>ROBI obrt za poslovne usluge i proizvodnju</t>
  </si>
  <si>
    <t>KOPITEHNA D.O.O. VARAŽDIN</t>
  </si>
  <si>
    <t>12585203084</t>
  </si>
  <si>
    <t>Varaždinska ulica odvojak III. br. 2., VARAŽDIN</t>
  </si>
  <si>
    <t>CENTAR KOVAČIĆ D.O.O.</t>
  </si>
  <si>
    <t>36941458821</t>
  </si>
  <si>
    <t>Koprivnička 36, LUDBREG</t>
  </si>
  <si>
    <t>HEP - OPSKRBA d.o.o.</t>
  </si>
  <si>
    <t>63073332379</t>
  </si>
  <si>
    <t>Ulica grada Vukovara 37, ZAGREB</t>
  </si>
  <si>
    <t>Bar kod sustavi d.o.o.</t>
  </si>
  <si>
    <t>63398969896</t>
  </si>
  <si>
    <t>Ulica Zlatka Šulentića 8, ZAGREB-SUSEDGRAD</t>
  </si>
  <si>
    <t>3225</t>
  </si>
  <si>
    <t>Sitni inventar i autogume</t>
  </si>
  <si>
    <t>Telemach Hrvatska d.o.o.</t>
  </si>
  <si>
    <t>70133616033</t>
  </si>
  <si>
    <t>Josipa Marohnića 1, ZAGREB</t>
  </si>
  <si>
    <t>3231</t>
  </si>
  <si>
    <t>Usluge telefona, interneta, pošte i prijevoza</t>
  </si>
  <si>
    <t>AVITEH Audio Video Tehnologije d.o.o.</t>
  </si>
  <si>
    <t>74228338976</t>
  </si>
  <si>
    <t>Ulica Matka Baštijana 41, ZAGREB-NOVI ZAGREB</t>
  </si>
  <si>
    <t>HRVATSKA POŠTANSKA BANKA D.D.</t>
  </si>
  <si>
    <t>87939104217</t>
  </si>
  <si>
    <t>JURIŠIĆEVA  ULICA 4, ZAGREB</t>
  </si>
  <si>
    <t>3431</t>
  </si>
  <si>
    <t>Bankarske usluge i usluge platnog prometa</t>
  </si>
  <si>
    <t>SIS IT d.o.o. za računalne i srodne djelatnosti, trgovinu i usluge</t>
  </si>
  <si>
    <t>90784191526</t>
  </si>
  <si>
    <t>Gibanička 3, KOPRIVNICA</t>
  </si>
  <si>
    <t>ZAŠTITA JUKIĆ d.o.o.</t>
  </si>
  <si>
    <t>93544633496</t>
  </si>
  <si>
    <t>Koprivnička 121, Kunovec Breg, KOPRIVNICA</t>
  </si>
  <si>
    <t>4124</t>
  </si>
  <si>
    <t>Ostala prava</t>
  </si>
  <si>
    <t>PETGRAD d.o.o.</t>
  </si>
  <si>
    <t>94583663664</t>
  </si>
  <si>
    <t>Trg Tomislava dr. Bardeka 4, KOPRIVNICA</t>
  </si>
  <si>
    <t>GRAD ĐURĐEVAC</t>
  </si>
  <si>
    <t>98691330244</t>
  </si>
  <si>
    <t>STJEPANA RADIĆA 1, ĐURĐEVAC</t>
  </si>
  <si>
    <t>TEB POSLOVNO SAVJETOVANJE D.O.</t>
  </si>
  <si>
    <t>99944170669</t>
  </si>
  <si>
    <t>TRG Ž. FAŠIZMA 15/1, ZAGREB</t>
  </si>
  <si>
    <t>3213</t>
  </si>
  <si>
    <t>Stručno usavršavanje zaposlenika</t>
  </si>
  <si>
    <t>CVJEĆARNICA RUŽA</t>
  </si>
  <si>
    <t>MB Mokslines leidybos deimantas</t>
  </si>
  <si>
    <t>A. Goštauto g. 8-209, VILNUS</t>
  </si>
  <si>
    <t>3236</t>
  </si>
  <si>
    <t>Zdravstvene i veterinarske usluge</t>
  </si>
  <si>
    <t>ČISTOćA D.O.O.</t>
  </si>
  <si>
    <t>02371889218</t>
  </si>
  <si>
    <t>O.Price 13, VARAŽDIN</t>
  </si>
  <si>
    <t>MEDIA NOVINE d.o.o.</t>
  </si>
  <si>
    <t>37268927073</t>
  </si>
  <si>
    <t>KRALJA TOMISLAVA 2, ČAKOVEC</t>
  </si>
  <si>
    <t>GARA CIVITAS d.o.o.</t>
  </si>
  <si>
    <t>51627797630</t>
  </si>
  <si>
    <t>Ulica Braće Krajanski 18, VARAŽDIN</t>
  </si>
  <si>
    <t>KONTO D.O.O.</t>
  </si>
  <si>
    <t>59143170280</t>
  </si>
  <si>
    <t>Zrinska 48, POŽEGA</t>
  </si>
  <si>
    <t>3238</t>
  </si>
  <si>
    <t>Računalne usluge</t>
  </si>
  <si>
    <t>MIPCRO D.O.O.</t>
  </si>
  <si>
    <t>74266568215</t>
  </si>
  <si>
    <t>Dr. Adalberta Georgijevića 3, IVANEC</t>
  </si>
  <si>
    <t>Studio Nexar d.o.o.</t>
  </si>
  <si>
    <t>95758443121</t>
  </si>
  <si>
    <t>Akademika Mirka Maleza 30, IVANEC</t>
  </si>
  <si>
    <t>SANITACIJA d.o.o. ZAGREB</t>
  </si>
  <si>
    <t>85987734468</t>
  </si>
  <si>
    <t>TIŠINSKA ULICA 15, ZAGREB</t>
  </si>
  <si>
    <t>GRAD VARAŽDIN</t>
  </si>
  <si>
    <t>13269011531</t>
  </si>
  <si>
    <t>Trg Kralja Tomislava 1, VARAžDIN</t>
  </si>
  <si>
    <t>VINCEK D.O.O.</t>
  </si>
  <si>
    <t>96055453244</t>
  </si>
  <si>
    <t>Varaždinska ulica, odvojak II br. 2, Jalkovec, VARAŽDIN</t>
  </si>
  <si>
    <t>SPRINGER NATURE GROUP</t>
  </si>
  <si>
    <t>Tiergartenstrasse 15-17, Heidelberg</t>
  </si>
  <si>
    <t>G R SCHOLASTIC LLP</t>
  </si>
  <si>
    <t>607-608 THE EMPORIO CHADKHEDA, AHMEDABAD, INDIA</t>
  </si>
  <si>
    <t>UDRUŽENJE EKONOMISTA I MENADŽERA BALKANA</t>
  </si>
  <si>
    <t>Ustanička 179/2, BEOGRAD</t>
  </si>
  <si>
    <t>Sveučilište Sjever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</si>
  <si>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SIJEČANJ 2026.</t>
    </r>
    <r>
      <rPr>
        <b/>
        <sz val="18"/>
        <color indexed="8"/>
        <rFont val="Arial"/>
        <family val="2"/>
        <charset val="1"/>
      </rPr>
      <t>)</t>
    </r>
  </si>
  <si>
    <t>KATEGORIJA 1 - PRAVNE OSOBE - ukupno (EUR)</t>
  </si>
  <si>
    <t>Intelektualne i osobne usluge (32371 Autorski honorar - ukupan trošak)</t>
  </si>
  <si>
    <t>Naknade troškova osobama izvan radnog odnosa (32411-32412 Naknade troškova službenog puta / naknade troškova osobama izvan radnog odnosa - ukupan trošak)</t>
  </si>
  <si>
    <t>Intelektualne i osobne usluge (32372 Ugovori o djelu - ukupan trošak)</t>
  </si>
  <si>
    <t>KATEGORIJA 1 - FIZIČKE OSOBE - ukupno (EUR)</t>
  </si>
  <si>
    <t>SVEUČILIŠTE SJEVER</t>
  </si>
  <si>
    <t>Ostali rashodi za zaposlene (materijalna prava)</t>
  </si>
  <si>
    <t>Pristojbe i naknade (naknada za nezapošljavanje invalida)</t>
  </si>
  <si>
    <t>Naknade troškova osobama izvan radnog odnosa (mobilnosti - studenti, ostale dolazne mobilnosti)</t>
  </si>
  <si>
    <t>KATEGORIJA 2 - FIZIČKE OSOBE - ukupno (EUR)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</si>
  <si>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</si>
  <si>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GASTROCOM d.o.o.</t>
  </si>
  <si>
    <t>97020558931</t>
  </si>
  <si>
    <t>S.S. Kranjčevića 12/I, VARAŽDIN</t>
  </si>
  <si>
    <t>3293</t>
  </si>
  <si>
    <t>Reprezentacija</t>
  </si>
  <si>
    <t>VŽ2018 d.o.o. (The Family)</t>
  </si>
  <si>
    <t>78197242725</t>
  </si>
  <si>
    <t>Braće Radić 1, VARAŽDIN</t>
  </si>
  <si>
    <t>SANTA MARIA d.o.o.</t>
  </si>
  <si>
    <t>34336860931</t>
  </si>
  <si>
    <t>Optujski odvojak 12, VARAŽDIN</t>
  </si>
  <si>
    <t>MAGMA d.o.o.</t>
  </si>
  <si>
    <t>65673920115</t>
  </si>
  <si>
    <t>Varaždinska ulica - odvojak I 14, VARAŽDIN</t>
  </si>
  <si>
    <t>Godina: 2025. Datum dokumenta: od 01.01.2026. do 31.01.2026.</t>
  </si>
  <si>
    <t>Stručno usavršavanje zaposlenika (mobilnosti - zaposlenici)</t>
  </si>
  <si>
    <t>Službena putovanja (zaposlenici)</t>
  </si>
  <si>
    <t>OPG KOROŠEC DAVOR</t>
  </si>
  <si>
    <t>ZELENI OBROK ZDRAVLJA</t>
  </si>
  <si>
    <t>Z-EL d.o.o. (CHIPOTEKA)</t>
  </si>
  <si>
    <t>11374156664</t>
  </si>
  <si>
    <t>INDUSTRIJSKA CESTA 28, SESVETE</t>
  </si>
  <si>
    <t>OPG IVICA LAZAR</t>
  </si>
  <si>
    <t>PODRAVKA d.d.</t>
  </si>
  <si>
    <t>18928523252</t>
  </si>
  <si>
    <t>A.Starčevića 32, KOPRIVNICA</t>
  </si>
  <si>
    <t>HERMO D.O.O.</t>
  </si>
  <si>
    <t>79517967255</t>
  </si>
  <si>
    <t>Krešimira Filića 114/b, VARAŽDIN</t>
  </si>
  <si>
    <t>IMPETUS GRUPA D.O.O.</t>
  </si>
  <si>
    <t>39227445608</t>
  </si>
  <si>
    <t>Rubeši 10/d, Kastav</t>
  </si>
  <si>
    <t>4222</t>
  </si>
  <si>
    <t>Komunikacijska oprema</t>
  </si>
  <si>
    <t>1.</t>
  </si>
  <si>
    <t>2.</t>
  </si>
  <si>
    <t>3.</t>
  </si>
  <si>
    <t>6.</t>
  </si>
  <si>
    <t>7.</t>
  </si>
  <si>
    <t>8.</t>
  </si>
  <si>
    <t>4.</t>
  </si>
  <si>
    <t>9.</t>
  </si>
  <si>
    <t>5.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</si>
  <si>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</si>
  <si>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</si>
  <si>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</si>
  <si>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</si>
  <si>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</si>
  <si>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</si>
  <si>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</si>
  <si>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</si>
  <si>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</si>
  <si>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</si>
  <si>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</si>
  <si>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</si>
  <si>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</si>
  <si>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</si>
  <si>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</si>
  <si>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</si>
  <si>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</si>
  <si>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</si>
  <si>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</si>
  <si>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</si>
  <si>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</si>
  <si>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</si>
  <si>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</si>
  <si>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</si>
  <si>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</si>
  <si>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</si>
  <si>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</si>
  <si>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</si>
  <si>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</si>
  <si>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</si>
  <si>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</si>
  <si>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</si>
  <si>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</si>
  <si>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</si>
  <si>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</si>
  <si>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</si>
  <si>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</si>
  <si>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</si>
  <si>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</si>
  <si>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</si>
  <si>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</si>
  <si>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</si>
  <si>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</si>
  <si>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</si>
  <si>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</si>
  <si>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</si>
  <si>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MLAKAR IVAN</t>
  </si>
  <si>
    <t>DUMBOVIĆ NATAŠA</t>
  </si>
  <si>
    <t>KRUŠELJ ŽELJKO</t>
  </si>
  <si>
    <t>NEUBERG MARIJANA</t>
  </si>
  <si>
    <t>OREHOVAČKI TIHOMIR</t>
  </si>
  <si>
    <t>ŽELEZNIK DANICA</t>
  </si>
  <si>
    <t>BENČIĆ ANTUN</t>
  </si>
  <si>
    <t>DRLJAČA MIROSLAV</t>
  </si>
  <si>
    <t>PERIŠA MARIO</t>
  </si>
  <si>
    <t>TKALEC GORDANA</t>
  </si>
  <si>
    <t>LJEVAK IVONA</t>
  </si>
  <si>
    <t>RADOŠEVIĆ DANIJEL</t>
  </si>
  <si>
    <t>GDPR</t>
  </si>
  <si>
    <t>3241</t>
  </si>
  <si>
    <t>KANIŠKI IVICA</t>
  </si>
  <si>
    <t>PERŠIĆ MARGARETA</t>
  </si>
  <si>
    <t>HORVAT BOŽIDAR</t>
  </si>
  <si>
    <t>MATKOVIĆ STJEPAN</t>
  </si>
  <si>
    <t>SAVIĆ ZVONIMIR</t>
  </si>
  <si>
    <t>ZADRO KREŠO</t>
  </si>
  <si>
    <t>KLJAJIN MILAN</t>
  </si>
  <si>
    <t>BANEK ZORICA MIHAELA</t>
  </si>
  <si>
    <t>BODIN IVANA</t>
  </si>
  <si>
    <t>IVEZIĆ VESNA</t>
  </si>
  <si>
    <t>JERKOVIĆ TARE ANDREJA</t>
  </si>
  <si>
    <t>KANIŽAJ IGOR</t>
  </si>
  <si>
    <t>PARAVINJA MIODRAG</t>
  </si>
  <si>
    <t>VIŠNJIĆ JEVTIĆ ADRIJANA</t>
  </si>
  <si>
    <t>56.</t>
  </si>
  <si>
    <t>66.</t>
  </si>
  <si>
    <t>96.</t>
  </si>
  <si>
    <t>86.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</si>
  <si>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</si>
  <si>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</si>
  <si>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</si>
  <si>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</si>
  <si>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</si>
  <si>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</si>
  <si>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</si>
  <si>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</si>
  <si>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</si>
  <si>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</si>
  <si>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</si>
  <si>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</si>
  <si>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</si>
  <si>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</si>
  <si>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</si>
  <si>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</si>
  <si>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</si>
  <si>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</si>
  <si>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</si>
  <si>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</si>
  <si>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</si>
  <si>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</si>
  <si>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</si>
  <si>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</si>
  <si>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</si>
  <si>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</si>
  <si>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</si>
  <si>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</si>
  <si>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</si>
  <si>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</si>
  <si>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</si>
  <si>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</si>
  <si>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</si>
  <si>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</si>
  <si>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</si>
  <si>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</si>
  <si>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</si>
  <si>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97.</t>
  </si>
  <si>
    <t>98.</t>
  </si>
  <si>
    <t>99.</t>
  </si>
  <si>
    <t>100.</t>
  </si>
  <si>
    <t>101.</t>
  </si>
  <si>
    <t>102.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</si>
</sst>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1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4" fillId="0" borderId="0">
      <alignment horizontal="left" vertical="top"/>
    </xf>
  </cellStyleXfs>
  <cellXfs count="4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8" fillId="4" borderId="0" xfId="0" applyFont="1" applyFill="1" applyAlignment="1">
      <alignment horizontal="right"/>
    </xf>
    <xf numFmtId="49" fontId="9" fillId="4" borderId="0" xfId="0" applyNumberFormat="1" applyFont="1" applyFill="1" applyAlignment="1">
      <alignment horizontal="center"/>
    </xf>
    <xf numFmtId="49" fontId="9" fillId="4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0" fontId="8" fillId="3" borderId="0" xfId="0" applyFont="1" applyFill="1" applyAlignment="1">
      <alignment horizontal="right"/>
    </xf>
    <xf numFmtId="4" fontId="8" fillId="3" borderId="0" xfId="0" applyNumberFormat="1" applyFont="1" applyFill="1" applyAlignment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/>
    <xf numFmtId="164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wrapText="1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4" fontId="12" fillId="0" borderId="0" xfId="0" applyNumberFormat="1" applyFont="1" applyFill="1" applyAlignment="1">
      <alignment horizontal="right"/>
    </xf>
    <xf numFmtId="49" fontId="0" fillId="4" borderId="0" xfId="0" applyNumberFormat="1" applyFill="1" applyAlignment="1">
      <alignment horizontal="left" vertical="center"/>
    </xf>
    <xf numFmtId="49" fontId="12" fillId="0" borderId="0" xfId="0" applyNumberFormat="1" applyFont="1" applyFill="1" applyAlignment="1">
      <alignment horizontal="left"/>
    </xf>
    <xf numFmtId="0" fontId="13" fillId="0" borderId="0" xfId="0" applyFont="1" applyAlignment="1">
      <alignment horizontal="left" wrapText="1"/>
    </xf>
    <xf numFmtId="0" fontId="12" fillId="0" borderId="0" xfId="0" applyFont="1"/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9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left" vertical="center"/>
    </xf>
    <xf numFmtId="164" fontId="12" fillId="0" borderId="0" xfId="0" applyNumberFormat="1" applyFont="1" applyAlignment="1">
      <alignment horizontal="center" vertical="center"/>
    </xf>
    <xf numFmtId="0" fontId="15" fillId="0" borderId="0" xfId="3" quotePrefix="1" applyFont="1" applyAlignment="1">
      <alignment horizontal="left" vertical="top" wrapText="1"/>
    </xf>
    <xf numFmtId="0" fontId="15" fillId="0" borderId="0" xfId="3" quotePrefix="1" applyFont="1" applyAlignment="1">
      <alignment horizontal="left" wrapText="1"/>
    </xf>
    <xf numFmtId="0" fontId="16" fillId="2" borderId="0" xfId="0" applyFont="1" applyFill="1" applyAlignment="1">
      <alignment horizontal="center" vertical="center" wrapText="1"/>
    </xf>
    <xf numFmtId="0" fontId="0" fillId="0" borderId="0" xfId="0" applyFont="1"/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S3" xfId="3" xr:uid="{DB7F0027-F5CA-4008-B364-7961F442F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zoomScale="90" zoomScaleNormal="90" workbookViewId="0">
      <pane ySplit="4" topLeftCell="A5" activePane="bottomLeft" state="frozen"/>
      <selection pane="bottomLeft" activeCell="D103" sqref="D103"/>
    </sheetView>
  </sheetViews>
  <sheetFormatPr defaultColWidth="9.140625" defaultRowHeight="15" x14ac:dyDescent="0.25"/>
  <cols>
    <col min="1" max="1" width="6.28515625" style="8" customWidth="1"/>
    <col min="2" max="2" width="50.140625" style="42" customWidth="1"/>
    <col min="3" max="3" width="15" style="8" customWidth="1"/>
    <col min="4" max="4" width="43.85546875" customWidth="1"/>
    <col min="5" max="5" width="14.5703125" customWidth="1"/>
    <col min="6" max="6" width="6.5703125" style="8" customWidth="1"/>
    <col min="7" max="7" width="8.28515625" style="8" customWidth="1"/>
    <col min="8" max="8" width="9.5703125" style="8" customWidth="1"/>
    <col min="9" max="9" width="49.85546875" customWidth="1"/>
    <col min="10" max="10" width="21.5703125" customWidth="1"/>
  </cols>
  <sheetData>
    <row r="1" spans="1:11" ht="20.25" x14ac:dyDescent="0.3">
      <c r="A1" s="5" t="s">
        <v>180</v>
      </c>
      <c r="B1" s="5"/>
      <c r="C1" s="5"/>
      <c r="D1" s="5"/>
      <c r="E1" s="5"/>
      <c r="F1" s="5"/>
      <c r="G1" s="5"/>
      <c r="J1" s="3"/>
      <c r="K1" s="2"/>
    </row>
    <row r="2" spans="1:11" ht="27" customHeight="1" x14ac:dyDescent="0.25">
      <c r="A2" s="6" t="s">
        <v>181</v>
      </c>
      <c r="B2" s="6"/>
      <c r="C2" s="6"/>
      <c r="D2" s="6"/>
      <c r="E2" s="6"/>
      <c r="F2" s="6"/>
      <c r="G2" s="6"/>
      <c r="H2" s="6"/>
      <c r="I2" s="6"/>
      <c r="J2" s="6"/>
    </row>
    <row r="3" spans="1:11" ht="20.25" customHeight="1" x14ac:dyDescent="0.25">
      <c r="A3" s="31" t="s">
        <v>207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4" x14ac:dyDescent="0.25">
      <c r="A4" s="1" t="s">
        <v>0</v>
      </c>
      <c r="B4" s="4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  <c r="H4" s="1" t="s">
        <v>6</v>
      </c>
      <c r="I4" s="1" t="s">
        <v>7</v>
      </c>
      <c r="J4" s="1" t="s">
        <v>8</v>
      </c>
    </row>
    <row r="5" spans="1:11" s="32" customFormat="1" x14ac:dyDescent="0.25">
      <c r="A5" s="38" t="s">
        <v>227</v>
      </c>
      <c r="B5" s="33" t="s">
        <v>24</v>
      </c>
      <c r="C5" s="34" t="s">
        <v>25</v>
      </c>
      <c r="D5" s="33" t="s">
        <v>26</v>
      </c>
      <c r="E5" s="35">
        <v>551.09</v>
      </c>
      <c r="F5" s="34" t="s">
        <v>10</v>
      </c>
      <c r="G5" s="34" t="s">
        <v>11</v>
      </c>
      <c r="H5" s="34" t="s">
        <v>19</v>
      </c>
      <c r="I5" s="33" t="s">
        <v>20</v>
      </c>
      <c r="J5" s="34" t="s">
        <v>187</v>
      </c>
    </row>
    <row r="6" spans="1:11" s="32" customFormat="1" x14ac:dyDescent="0.25">
      <c r="A6" s="38" t="s">
        <v>228</v>
      </c>
      <c r="B6" s="33" t="s">
        <v>27</v>
      </c>
      <c r="C6" s="34" t="s">
        <v>28</v>
      </c>
      <c r="D6" s="33" t="s">
        <v>29</v>
      </c>
      <c r="E6" s="35">
        <v>231.98</v>
      </c>
      <c r="F6" s="34" t="s">
        <v>10</v>
      </c>
      <c r="G6" s="34" t="s">
        <v>11</v>
      </c>
      <c r="H6" s="34" t="s">
        <v>30</v>
      </c>
      <c r="I6" s="33" t="s">
        <v>31</v>
      </c>
      <c r="J6" s="34" t="s">
        <v>187</v>
      </c>
    </row>
    <row r="7" spans="1:11" s="32" customFormat="1" x14ac:dyDescent="0.25">
      <c r="A7" s="38" t="s">
        <v>229</v>
      </c>
      <c r="B7" s="33" t="s">
        <v>32</v>
      </c>
      <c r="C7" s="34" t="s">
        <v>33</v>
      </c>
      <c r="D7" s="33" t="s">
        <v>34</v>
      </c>
      <c r="E7" s="35">
        <v>6890.13</v>
      </c>
      <c r="F7" s="34" t="s">
        <v>10</v>
      </c>
      <c r="G7" s="34" t="s">
        <v>11</v>
      </c>
      <c r="H7" s="34" t="s">
        <v>35</v>
      </c>
      <c r="I7" s="33" t="s">
        <v>36</v>
      </c>
      <c r="J7" s="34" t="s">
        <v>187</v>
      </c>
    </row>
    <row r="8" spans="1:11" s="32" customFormat="1" x14ac:dyDescent="0.25">
      <c r="A8" s="38" t="s">
        <v>233</v>
      </c>
      <c r="B8" s="33" t="s">
        <v>37</v>
      </c>
      <c r="C8" s="34" t="s">
        <v>38</v>
      </c>
      <c r="D8" s="33" t="s">
        <v>39</v>
      </c>
      <c r="E8" s="35">
        <v>100</v>
      </c>
      <c r="F8" s="34" t="s">
        <v>10</v>
      </c>
      <c r="G8" s="34" t="s">
        <v>11</v>
      </c>
      <c r="H8" s="34" t="s">
        <v>19</v>
      </c>
      <c r="I8" s="33" t="s">
        <v>20</v>
      </c>
      <c r="J8" s="34" t="s">
        <v>187</v>
      </c>
    </row>
    <row r="9" spans="1:11" s="32" customFormat="1" x14ac:dyDescent="0.25">
      <c r="A9" s="38" t="s">
        <v>235</v>
      </c>
      <c r="B9" s="33" t="s">
        <v>40</v>
      </c>
      <c r="C9" s="34" t="s">
        <v>41</v>
      </c>
      <c r="D9" s="33" t="s">
        <v>42</v>
      </c>
      <c r="E9" s="35">
        <v>138.5</v>
      </c>
      <c r="F9" s="34" t="s">
        <v>10</v>
      </c>
      <c r="G9" s="34" t="s">
        <v>11</v>
      </c>
      <c r="H9" s="34" t="s">
        <v>19</v>
      </c>
      <c r="I9" s="33" t="s">
        <v>20</v>
      </c>
      <c r="J9" s="34" t="s">
        <v>187</v>
      </c>
    </row>
    <row r="10" spans="1:11" s="32" customFormat="1" x14ac:dyDescent="0.25">
      <c r="A10" s="38" t="s">
        <v>230</v>
      </c>
      <c r="B10" s="33" t="s">
        <v>43</v>
      </c>
      <c r="C10" s="34" t="s">
        <v>44</v>
      </c>
      <c r="D10" s="33" t="s">
        <v>45</v>
      </c>
      <c r="E10" s="35">
        <v>460.06</v>
      </c>
      <c r="F10" s="34" t="s">
        <v>10</v>
      </c>
      <c r="G10" s="34" t="s">
        <v>11</v>
      </c>
      <c r="H10" s="34" t="s">
        <v>46</v>
      </c>
      <c r="I10" s="33" t="s">
        <v>47</v>
      </c>
      <c r="J10" s="34" t="s">
        <v>187</v>
      </c>
    </row>
    <row r="11" spans="1:11" s="32" customFormat="1" x14ac:dyDescent="0.25">
      <c r="A11" s="38" t="s">
        <v>231</v>
      </c>
      <c r="B11" s="33" t="s">
        <v>48</v>
      </c>
      <c r="C11" s="34" t="s">
        <v>49</v>
      </c>
      <c r="D11" s="33" t="s">
        <v>50</v>
      </c>
      <c r="E11" s="35">
        <v>4249</v>
      </c>
      <c r="F11" s="34" t="s">
        <v>10</v>
      </c>
      <c r="G11" s="34" t="s">
        <v>11</v>
      </c>
      <c r="H11" s="34" t="s">
        <v>22</v>
      </c>
      <c r="I11" s="33" t="s">
        <v>23</v>
      </c>
      <c r="J11" s="34" t="s">
        <v>187</v>
      </c>
    </row>
    <row r="12" spans="1:11" s="32" customFormat="1" x14ac:dyDescent="0.25">
      <c r="A12" s="38" t="s">
        <v>232</v>
      </c>
      <c r="B12" s="33" t="s">
        <v>51</v>
      </c>
      <c r="C12" s="34" t="s">
        <v>52</v>
      </c>
      <c r="D12" s="33" t="s">
        <v>53</v>
      </c>
      <c r="E12" s="35">
        <v>878.13</v>
      </c>
      <c r="F12" s="34" t="s">
        <v>10</v>
      </c>
      <c r="G12" s="34" t="s">
        <v>11</v>
      </c>
      <c r="H12" s="34" t="s">
        <v>54</v>
      </c>
      <c r="I12" s="33" t="s">
        <v>55</v>
      </c>
      <c r="J12" s="34" t="s">
        <v>187</v>
      </c>
    </row>
    <row r="13" spans="1:11" s="32" customFormat="1" x14ac:dyDescent="0.25">
      <c r="A13" s="38" t="s">
        <v>234</v>
      </c>
      <c r="B13" s="33" t="s">
        <v>56</v>
      </c>
      <c r="C13" s="34" t="s">
        <v>57</v>
      </c>
      <c r="D13" s="33" t="s">
        <v>58</v>
      </c>
      <c r="E13" s="35">
        <v>1062.5</v>
      </c>
      <c r="F13" s="34" t="s">
        <v>10</v>
      </c>
      <c r="G13" s="34" t="s">
        <v>11</v>
      </c>
      <c r="H13" s="34" t="s">
        <v>59</v>
      </c>
      <c r="I13" s="33" t="s">
        <v>60</v>
      </c>
      <c r="J13" s="34" t="s">
        <v>187</v>
      </c>
    </row>
    <row r="14" spans="1:11" s="32" customFormat="1" x14ac:dyDescent="0.25">
      <c r="A14" s="38" t="s">
        <v>236</v>
      </c>
      <c r="B14" s="33" t="s">
        <v>61</v>
      </c>
      <c r="C14" s="34" t="s">
        <v>62</v>
      </c>
      <c r="D14" s="33" t="s">
        <v>63</v>
      </c>
      <c r="E14" s="35">
        <v>2229.0300000000002</v>
      </c>
      <c r="F14" s="34" t="s">
        <v>10</v>
      </c>
      <c r="G14" s="34" t="s">
        <v>11</v>
      </c>
      <c r="H14" s="34" t="s">
        <v>22</v>
      </c>
      <c r="I14" s="33" t="s">
        <v>23</v>
      </c>
      <c r="J14" s="34" t="s">
        <v>187</v>
      </c>
    </row>
    <row r="15" spans="1:11" s="32" customFormat="1" x14ac:dyDescent="0.25">
      <c r="A15" s="38" t="s">
        <v>237</v>
      </c>
      <c r="B15" s="33" t="s">
        <v>64</v>
      </c>
      <c r="C15" s="34" t="s">
        <v>65</v>
      </c>
      <c r="D15" s="33" t="s">
        <v>66</v>
      </c>
      <c r="E15" s="35">
        <v>75.900000000000006</v>
      </c>
      <c r="F15" s="34" t="s">
        <v>10</v>
      </c>
      <c r="G15" s="34" t="s">
        <v>11</v>
      </c>
      <c r="H15" s="34" t="s">
        <v>67</v>
      </c>
      <c r="I15" s="33" t="s">
        <v>68</v>
      </c>
      <c r="J15" s="34" t="s">
        <v>187</v>
      </c>
    </row>
    <row r="16" spans="1:11" s="32" customFormat="1" x14ac:dyDescent="0.25">
      <c r="A16" s="38" t="s">
        <v>238</v>
      </c>
      <c r="B16" s="33" t="s">
        <v>69</v>
      </c>
      <c r="C16" s="34" t="s">
        <v>70</v>
      </c>
      <c r="D16" s="33" t="s">
        <v>71</v>
      </c>
      <c r="E16" s="35">
        <v>369.65</v>
      </c>
      <c r="F16" s="34" t="s">
        <v>10</v>
      </c>
      <c r="G16" s="34" t="s">
        <v>11</v>
      </c>
      <c r="H16" s="34" t="s">
        <v>54</v>
      </c>
      <c r="I16" s="33" t="s">
        <v>55</v>
      </c>
      <c r="J16" s="34" t="s">
        <v>187</v>
      </c>
    </row>
    <row r="17" spans="1:10" s="32" customFormat="1" x14ac:dyDescent="0.25">
      <c r="A17" s="38" t="s">
        <v>239</v>
      </c>
      <c r="B17" s="33" t="s">
        <v>72</v>
      </c>
      <c r="C17" s="34" t="s">
        <v>73</v>
      </c>
      <c r="D17" s="33" t="s">
        <v>74</v>
      </c>
      <c r="E17" s="35">
        <v>30.67</v>
      </c>
      <c r="F17" s="34" t="s">
        <v>10</v>
      </c>
      <c r="G17" s="34" t="s">
        <v>11</v>
      </c>
      <c r="H17" s="34" t="s">
        <v>54</v>
      </c>
      <c r="I17" s="33" t="s">
        <v>55</v>
      </c>
      <c r="J17" s="34" t="s">
        <v>187</v>
      </c>
    </row>
    <row r="18" spans="1:10" s="32" customFormat="1" x14ac:dyDescent="0.25">
      <c r="A18" s="38" t="s">
        <v>240</v>
      </c>
      <c r="B18" s="33" t="s">
        <v>75</v>
      </c>
      <c r="C18" s="34" t="s">
        <v>76</v>
      </c>
      <c r="D18" s="33" t="s">
        <v>77</v>
      </c>
      <c r="E18" s="35">
        <v>3180.29</v>
      </c>
      <c r="F18" s="34" t="s">
        <v>10</v>
      </c>
      <c r="G18" s="34" t="s">
        <v>11</v>
      </c>
      <c r="H18" s="34" t="s">
        <v>78</v>
      </c>
      <c r="I18" s="33" t="s">
        <v>79</v>
      </c>
      <c r="J18" s="34" t="s">
        <v>187</v>
      </c>
    </row>
    <row r="19" spans="1:10" s="32" customFormat="1" x14ac:dyDescent="0.25">
      <c r="A19" s="38" t="s">
        <v>241</v>
      </c>
      <c r="B19" s="33" t="s">
        <v>80</v>
      </c>
      <c r="C19" s="34" t="s">
        <v>81</v>
      </c>
      <c r="D19" s="33" t="s">
        <v>82</v>
      </c>
      <c r="E19" s="35">
        <v>8.3000000000000007</v>
      </c>
      <c r="F19" s="34" t="s">
        <v>10</v>
      </c>
      <c r="G19" s="34" t="s">
        <v>11</v>
      </c>
      <c r="H19" s="34" t="s">
        <v>67</v>
      </c>
      <c r="I19" s="33" t="s">
        <v>68</v>
      </c>
      <c r="J19" s="34" t="s">
        <v>187</v>
      </c>
    </row>
    <row r="20" spans="1:10" s="32" customFormat="1" x14ac:dyDescent="0.25">
      <c r="A20" s="38" t="s">
        <v>242</v>
      </c>
      <c r="B20" s="33" t="s">
        <v>83</v>
      </c>
      <c r="C20" s="34" t="s">
        <v>84</v>
      </c>
      <c r="D20" s="33" t="s">
        <v>85</v>
      </c>
      <c r="E20" s="35">
        <v>933.25</v>
      </c>
      <c r="F20" s="34" t="s">
        <v>10</v>
      </c>
      <c r="G20" s="34" t="s">
        <v>11</v>
      </c>
      <c r="H20" s="34" t="s">
        <v>86</v>
      </c>
      <c r="I20" s="33" t="s">
        <v>87</v>
      </c>
      <c r="J20" s="34" t="s">
        <v>187</v>
      </c>
    </row>
    <row r="21" spans="1:10" s="32" customFormat="1" x14ac:dyDescent="0.25">
      <c r="A21" s="38" t="s">
        <v>243</v>
      </c>
      <c r="B21" s="33" t="s">
        <v>89</v>
      </c>
      <c r="C21" s="34"/>
      <c r="D21" s="33" t="s">
        <v>90</v>
      </c>
      <c r="E21" s="35">
        <v>4514.8900000000003</v>
      </c>
      <c r="F21" s="34" t="s">
        <v>10</v>
      </c>
      <c r="G21" s="34" t="s">
        <v>11</v>
      </c>
      <c r="H21" s="34" t="s">
        <v>91</v>
      </c>
      <c r="I21" s="33" t="s">
        <v>92</v>
      </c>
      <c r="J21" s="34" t="s">
        <v>187</v>
      </c>
    </row>
    <row r="22" spans="1:10" s="32" customFormat="1" x14ac:dyDescent="0.25">
      <c r="A22" s="38" t="s">
        <v>244</v>
      </c>
      <c r="B22" s="33" t="s">
        <v>94</v>
      </c>
      <c r="C22" s="34" t="s">
        <v>95</v>
      </c>
      <c r="D22" s="33" t="s">
        <v>96</v>
      </c>
      <c r="E22" s="35">
        <v>1681.74</v>
      </c>
      <c r="F22" s="34" t="s">
        <v>10</v>
      </c>
      <c r="G22" s="34" t="s">
        <v>11</v>
      </c>
      <c r="H22" s="34" t="s">
        <v>59</v>
      </c>
      <c r="I22" s="33" t="s">
        <v>60</v>
      </c>
      <c r="J22" s="34" t="s">
        <v>187</v>
      </c>
    </row>
    <row r="23" spans="1:10" s="32" customFormat="1" x14ac:dyDescent="0.25">
      <c r="A23" s="38" t="s">
        <v>245</v>
      </c>
      <c r="B23" s="33" t="s">
        <v>97</v>
      </c>
      <c r="C23" s="34" t="s">
        <v>98</v>
      </c>
      <c r="D23" s="33" t="s">
        <v>99</v>
      </c>
      <c r="E23" s="35">
        <v>750</v>
      </c>
      <c r="F23" s="34" t="s">
        <v>10</v>
      </c>
      <c r="G23" s="34" t="s">
        <v>11</v>
      </c>
      <c r="H23" s="34" t="s">
        <v>78</v>
      </c>
      <c r="I23" s="33" t="s">
        <v>79</v>
      </c>
      <c r="J23" s="34" t="s">
        <v>187</v>
      </c>
    </row>
    <row r="24" spans="1:10" s="32" customFormat="1" x14ac:dyDescent="0.25">
      <c r="A24" s="38" t="s">
        <v>246</v>
      </c>
      <c r="B24" s="33" t="s">
        <v>100</v>
      </c>
      <c r="C24" s="34" t="s">
        <v>101</v>
      </c>
      <c r="D24" s="33" t="s">
        <v>102</v>
      </c>
      <c r="E24" s="35">
        <f>6947.62-981.4</f>
        <v>5966.22</v>
      </c>
      <c r="F24" s="34" t="s">
        <v>10</v>
      </c>
      <c r="G24" s="34" t="s">
        <v>11</v>
      </c>
      <c r="H24" s="34" t="s">
        <v>86</v>
      </c>
      <c r="I24" s="33" t="s">
        <v>87</v>
      </c>
      <c r="J24" s="34" t="s">
        <v>187</v>
      </c>
    </row>
    <row r="25" spans="1:10" s="32" customFormat="1" x14ac:dyDescent="0.25">
      <c r="A25" s="38" t="s">
        <v>247</v>
      </c>
      <c r="B25" s="33" t="s">
        <v>103</v>
      </c>
      <c r="C25" s="34" t="s">
        <v>104</v>
      </c>
      <c r="D25" s="33" t="s">
        <v>105</v>
      </c>
      <c r="E25" s="35">
        <v>215</v>
      </c>
      <c r="F25" s="34" t="s">
        <v>10</v>
      </c>
      <c r="G25" s="34" t="s">
        <v>11</v>
      </c>
      <c r="H25" s="34" t="s">
        <v>106</v>
      </c>
      <c r="I25" s="33" t="s">
        <v>107</v>
      </c>
      <c r="J25" s="34" t="s">
        <v>187</v>
      </c>
    </row>
    <row r="26" spans="1:10" s="32" customFormat="1" x14ac:dyDescent="0.25">
      <c r="A26" s="38" t="s">
        <v>248</v>
      </c>
      <c r="B26" s="33" t="s">
        <v>51</v>
      </c>
      <c r="C26" s="34" t="s">
        <v>52</v>
      </c>
      <c r="D26" s="33" t="s">
        <v>53</v>
      </c>
      <c r="E26" s="35">
        <v>740.25</v>
      </c>
      <c r="F26" s="34" t="s">
        <v>10</v>
      </c>
      <c r="G26" s="34" t="s">
        <v>11</v>
      </c>
      <c r="H26" s="34" t="s">
        <v>91</v>
      </c>
      <c r="I26" s="33" t="s">
        <v>92</v>
      </c>
      <c r="J26" s="34" t="s">
        <v>187</v>
      </c>
    </row>
    <row r="27" spans="1:10" s="32" customFormat="1" x14ac:dyDescent="0.25">
      <c r="A27" s="38" t="s">
        <v>249</v>
      </c>
      <c r="B27" s="33" t="s">
        <v>108</v>
      </c>
      <c r="C27" s="34" t="s">
        <v>109</v>
      </c>
      <c r="D27" s="33" t="s">
        <v>110</v>
      </c>
      <c r="E27" s="35">
        <v>1973.42</v>
      </c>
      <c r="F27" s="34" t="s">
        <v>10</v>
      </c>
      <c r="G27" s="34" t="s">
        <v>11</v>
      </c>
      <c r="H27" s="34" t="s">
        <v>111</v>
      </c>
      <c r="I27" s="33" t="s">
        <v>112</v>
      </c>
      <c r="J27" s="34" t="s">
        <v>187</v>
      </c>
    </row>
    <row r="28" spans="1:10" s="32" customFormat="1" x14ac:dyDescent="0.25">
      <c r="A28" s="38" t="s">
        <v>250</v>
      </c>
      <c r="B28" s="33" t="s">
        <v>113</v>
      </c>
      <c r="C28" s="34" t="s">
        <v>114</v>
      </c>
      <c r="D28" s="33" t="s">
        <v>115</v>
      </c>
      <c r="E28" s="35">
        <v>85</v>
      </c>
      <c r="F28" s="34" t="s">
        <v>10</v>
      </c>
      <c r="G28" s="34" t="s">
        <v>11</v>
      </c>
      <c r="H28" s="34" t="s">
        <v>19</v>
      </c>
      <c r="I28" s="33" t="s">
        <v>20</v>
      </c>
      <c r="J28" s="34" t="s">
        <v>187</v>
      </c>
    </row>
    <row r="29" spans="1:10" s="32" customFormat="1" x14ac:dyDescent="0.25">
      <c r="A29" s="38" t="s">
        <v>251</v>
      </c>
      <c r="B29" s="33" t="s">
        <v>116</v>
      </c>
      <c r="C29" s="34" t="s">
        <v>117</v>
      </c>
      <c r="D29" s="33" t="s">
        <v>118</v>
      </c>
      <c r="E29" s="35">
        <v>516.54999999999995</v>
      </c>
      <c r="F29" s="34" t="s">
        <v>10</v>
      </c>
      <c r="G29" s="34" t="s">
        <v>11</v>
      </c>
      <c r="H29" s="34" t="s">
        <v>119</v>
      </c>
      <c r="I29" s="33" t="s">
        <v>120</v>
      </c>
      <c r="J29" s="34" t="s">
        <v>187</v>
      </c>
    </row>
    <row r="30" spans="1:10" s="32" customFormat="1" x14ac:dyDescent="0.25">
      <c r="A30" s="38" t="s">
        <v>252</v>
      </c>
      <c r="B30" s="33" t="s">
        <v>121</v>
      </c>
      <c r="C30" s="34" t="s">
        <v>122</v>
      </c>
      <c r="D30" s="33" t="s">
        <v>123</v>
      </c>
      <c r="E30" s="35">
        <v>44.99</v>
      </c>
      <c r="F30" s="34" t="s">
        <v>10</v>
      </c>
      <c r="G30" s="34" t="s">
        <v>11</v>
      </c>
      <c r="H30" s="34" t="s">
        <v>67</v>
      </c>
      <c r="I30" s="33" t="s">
        <v>68</v>
      </c>
      <c r="J30" s="34" t="s">
        <v>187</v>
      </c>
    </row>
    <row r="31" spans="1:10" s="32" customFormat="1" x14ac:dyDescent="0.25">
      <c r="A31" s="38" t="s">
        <v>253</v>
      </c>
      <c r="B31" s="33" t="s">
        <v>124</v>
      </c>
      <c r="C31" s="34" t="s">
        <v>125</v>
      </c>
      <c r="D31" s="33" t="s">
        <v>126</v>
      </c>
      <c r="E31" s="35">
        <v>32244.11</v>
      </c>
      <c r="F31" s="34" t="s">
        <v>10</v>
      </c>
      <c r="G31" s="34" t="s">
        <v>11</v>
      </c>
      <c r="H31" s="34" t="s">
        <v>127</v>
      </c>
      <c r="I31" s="33" t="s">
        <v>128</v>
      </c>
      <c r="J31" s="34" t="s">
        <v>187</v>
      </c>
    </row>
    <row r="32" spans="1:10" s="32" customFormat="1" x14ac:dyDescent="0.25">
      <c r="A32" s="38" t="s">
        <v>254</v>
      </c>
      <c r="B32" s="33" t="s">
        <v>129</v>
      </c>
      <c r="C32" s="34" t="s">
        <v>130</v>
      </c>
      <c r="D32" s="33" t="s">
        <v>131</v>
      </c>
      <c r="E32" s="35">
        <v>725</v>
      </c>
      <c r="F32" s="34" t="s">
        <v>10</v>
      </c>
      <c r="G32" s="34" t="s">
        <v>11</v>
      </c>
      <c r="H32" s="34" t="s">
        <v>22</v>
      </c>
      <c r="I32" s="33" t="s">
        <v>23</v>
      </c>
      <c r="J32" s="34" t="s">
        <v>187</v>
      </c>
    </row>
    <row r="33" spans="1:10" s="32" customFormat="1" x14ac:dyDescent="0.25">
      <c r="A33" s="38" t="s">
        <v>255</v>
      </c>
      <c r="B33" s="33" t="s">
        <v>132</v>
      </c>
      <c r="C33" s="34" t="s">
        <v>133</v>
      </c>
      <c r="D33" s="33" t="s">
        <v>134</v>
      </c>
      <c r="E33" s="35">
        <f>15.53+289.64</f>
        <v>305.16999999999996</v>
      </c>
      <c r="F33" s="34" t="s">
        <v>10</v>
      </c>
      <c r="G33" s="34" t="s">
        <v>11</v>
      </c>
      <c r="H33" s="34" t="s">
        <v>86</v>
      </c>
      <c r="I33" s="33" t="s">
        <v>87</v>
      </c>
      <c r="J33" s="34" t="s">
        <v>187</v>
      </c>
    </row>
    <row r="34" spans="1:10" s="32" customFormat="1" x14ac:dyDescent="0.25">
      <c r="A34" s="38" t="s">
        <v>256</v>
      </c>
      <c r="B34" s="33" t="s">
        <v>132</v>
      </c>
      <c r="C34" s="34" t="s">
        <v>133</v>
      </c>
      <c r="D34" s="33" t="s">
        <v>134</v>
      </c>
      <c r="E34" s="35">
        <v>7.46</v>
      </c>
      <c r="F34" s="34" t="s">
        <v>10</v>
      </c>
      <c r="G34" s="34" t="s">
        <v>11</v>
      </c>
      <c r="H34" s="34" t="s">
        <v>46</v>
      </c>
      <c r="I34" s="33" t="s">
        <v>47</v>
      </c>
      <c r="J34" s="34" t="s">
        <v>187</v>
      </c>
    </row>
    <row r="35" spans="1:10" s="32" customFormat="1" x14ac:dyDescent="0.25">
      <c r="A35" s="38" t="s">
        <v>257</v>
      </c>
      <c r="B35" s="33" t="s">
        <v>135</v>
      </c>
      <c r="C35" s="34" t="s">
        <v>136</v>
      </c>
      <c r="D35" s="33" t="s">
        <v>137</v>
      </c>
      <c r="E35" s="35">
        <v>88</v>
      </c>
      <c r="F35" s="34" t="s">
        <v>10</v>
      </c>
      <c r="G35" s="34" t="s">
        <v>11</v>
      </c>
      <c r="H35" s="34" t="s">
        <v>138</v>
      </c>
      <c r="I35" s="33" t="s">
        <v>139</v>
      </c>
      <c r="J35" s="34" t="s">
        <v>187</v>
      </c>
    </row>
    <row r="36" spans="1:10" s="32" customFormat="1" x14ac:dyDescent="0.25">
      <c r="A36" s="38" t="s">
        <v>258</v>
      </c>
      <c r="B36" s="33" t="s">
        <v>141</v>
      </c>
      <c r="C36" s="34"/>
      <c r="D36" s="33" t="s">
        <v>142</v>
      </c>
      <c r="E36" s="35">
        <v>336</v>
      </c>
      <c r="F36" s="34" t="s">
        <v>10</v>
      </c>
      <c r="G36" s="34" t="s">
        <v>11</v>
      </c>
      <c r="H36" s="34" t="s">
        <v>138</v>
      </c>
      <c r="I36" s="33" t="s">
        <v>139</v>
      </c>
      <c r="J36" s="34" t="s">
        <v>187</v>
      </c>
    </row>
    <row r="37" spans="1:10" s="32" customFormat="1" x14ac:dyDescent="0.25">
      <c r="A37" s="38" t="s">
        <v>259</v>
      </c>
      <c r="B37" s="33" t="s">
        <v>145</v>
      </c>
      <c r="C37" s="34" t="s">
        <v>146</v>
      </c>
      <c r="D37" s="33" t="s">
        <v>147</v>
      </c>
      <c r="E37" s="35">
        <v>545.07000000000005</v>
      </c>
      <c r="F37" s="34" t="s">
        <v>10</v>
      </c>
      <c r="G37" s="34" t="s">
        <v>11</v>
      </c>
      <c r="H37" s="34" t="s">
        <v>46</v>
      </c>
      <c r="I37" s="33" t="s">
        <v>47</v>
      </c>
      <c r="J37" s="34" t="s">
        <v>187</v>
      </c>
    </row>
    <row r="38" spans="1:10" s="32" customFormat="1" x14ac:dyDescent="0.25">
      <c r="A38" s="38" t="s">
        <v>260</v>
      </c>
      <c r="B38" s="33" t="s">
        <v>148</v>
      </c>
      <c r="C38" s="34" t="s">
        <v>149</v>
      </c>
      <c r="D38" s="33" t="s">
        <v>150</v>
      </c>
      <c r="E38" s="35">
        <v>187.5</v>
      </c>
      <c r="F38" s="34" t="s">
        <v>10</v>
      </c>
      <c r="G38" s="34" t="s">
        <v>11</v>
      </c>
      <c r="H38" s="34" t="s">
        <v>91</v>
      </c>
      <c r="I38" s="33" t="s">
        <v>92</v>
      </c>
      <c r="J38" s="34" t="s">
        <v>187</v>
      </c>
    </row>
    <row r="39" spans="1:10" s="32" customFormat="1" x14ac:dyDescent="0.25">
      <c r="A39" s="38" t="s">
        <v>261</v>
      </c>
      <c r="B39" s="33" t="s">
        <v>151</v>
      </c>
      <c r="C39" s="34" t="s">
        <v>152</v>
      </c>
      <c r="D39" s="33" t="s">
        <v>153</v>
      </c>
      <c r="E39" s="35">
        <v>663.96</v>
      </c>
      <c r="F39" s="34" t="s">
        <v>10</v>
      </c>
      <c r="G39" s="34" t="s">
        <v>11</v>
      </c>
      <c r="H39" s="34" t="s">
        <v>91</v>
      </c>
      <c r="I39" s="33" t="s">
        <v>92</v>
      </c>
      <c r="J39" s="34" t="s">
        <v>187</v>
      </c>
    </row>
    <row r="40" spans="1:10" s="32" customFormat="1" x14ac:dyDescent="0.25">
      <c r="A40" s="38" t="s">
        <v>262</v>
      </c>
      <c r="B40" s="33" t="s">
        <v>154</v>
      </c>
      <c r="C40" s="34" t="s">
        <v>155</v>
      </c>
      <c r="D40" s="33" t="s">
        <v>156</v>
      </c>
      <c r="E40" s="35">
        <v>6450</v>
      </c>
      <c r="F40" s="34" t="s">
        <v>10</v>
      </c>
      <c r="G40" s="34" t="s">
        <v>11</v>
      </c>
      <c r="H40" s="34" t="s">
        <v>157</v>
      </c>
      <c r="I40" s="33" t="s">
        <v>158</v>
      </c>
      <c r="J40" s="34" t="s">
        <v>187</v>
      </c>
    </row>
    <row r="41" spans="1:10" s="32" customFormat="1" x14ac:dyDescent="0.25">
      <c r="A41" s="38" t="s">
        <v>263</v>
      </c>
      <c r="B41" s="33" t="s">
        <v>159</v>
      </c>
      <c r="C41" s="34" t="s">
        <v>160</v>
      </c>
      <c r="D41" s="33" t="s">
        <v>161</v>
      </c>
      <c r="E41" s="35">
        <v>5161.46</v>
      </c>
      <c r="F41" s="34" t="s">
        <v>10</v>
      </c>
      <c r="G41" s="34" t="s">
        <v>11</v>
      </c>
      <c r="H41" s="34" t="s">
        <v>78</v>
      </c>
      <c r="I41" s="33" t="s">
        <v>79</v>
      </c>
      <c r="J41" s="34" t="s">
        <v>187</v>
      </c>
    </row>
    <row r="42" spans="1:10" s="32" customFormat="1" x14ac:dyDescent="0.25">
      <c r="A42" s="38" t="s">
        <v>264</v>
      </c>
      <c r="B42" s="33" t="s">
        <v>124</v>
      </c>
      <c r="C42" s="34" t="s">
        <v>125</v>
      </c>
      <c r="D42" s="33" t="s">
        <v>126</v>
      </c>
      <c r="E42" s="35">
        <v>45</v>
      </c>
      <c r="F42" s="34" t="s">
        <v>10</v>
      </c>
      <c r="G42" s="34" t="s">
        <v>11</v>
      </c>
      <c r="H42" s="34" t="s">
        <v>19</v>
      </c>
      <c r="I42" s="33" t="s">
        <v>20</v>
      </c>
      <c r="J42" s="34" t="s">
        <v>187</v>
      </c>
    </row>
    <row r="43" spans="1:10" s="32" customFormat="1" x14ac:dyDescent="0.25">
      <c r="A43" s="38" t="s">
        <v>265</v>
      </c>
      <c r="B43" s="33" t="s">
        <v>162</v>
      </c>
      <c r="C43" s="34" t="s">
        <v>163</v>
      </c>
      <c r="D43" s="33" t="s">
        <v>164</v>
      </c>
      <c r="E43" s="35">
        <v>168</v>
      </c>
      <c r="F43" s="34" t="s">
        <v>10</v>
      </c>
      <c r="G43" s="34" t="s">
        <v>11</v>
      </c>
      <c r="H43" s="34" t="s">
        <v>127</v>
      </c>
      <c r="I43" s="33" t="s">
        <v>128</v>
      </c>
      <c r="J43" s="34" t="s">
        <v>187</v>
      </c>
    </row>
    <row r="44" spans="1:10" s="32" customFormat="1" x14ac:dyDescent="0.25">
      <c r="A44" s="38" t="s">
        <v>266</v>
      </c>
      <c r="B44" s="33" t="s">
        <v>165</v>
      </c>
      <c r="C44" s="34" t="s">
        <v>166</v>
      </c>
      <c r="D44" s="33" t="s">
        <v>167</v>
      </c>
      <c r="E44" s="35">
        <v>306.93</v>
      </c>
      <c r="F44" s="34" t="s">
        <v>10</v>
      </c>
      <c r="G44" s="34" t="s">
        <v>11</v>
      </c>
      <c r="H44" s="34" t="s">
        <v>46</v>
      </c>
      <c r="I44" s="33" t="s">
        <v>47</v>
      </c>
      <c r="J44" s="34" t="s">
        <v>187</v>
      </c>
    </row>
    <row r="45" spans="1:10" s="32" customFormat="1" x14ac:dyDescent="0.25">
      <c r="A45" s="38" t="s">
        <v>267</v>
      </c>
      <c r="B45" s="33" t="s">
        <v>168</v>
      </c>
      <c r="C45" s="34" t="s">
        <v>169</v>
      </c>
      <c r="D45" s="33" t="s">
        <v>170</v>
      </c>
      <c r="E45" s="35">
        <v>654.53</v>
      </c>
      <c r="F45" s="34" t="s">
        <v>10</v>
      </c>
      <c r="G45" s="34" t="s">
        <v>11</v>
      </c>
      <c r="H45" s="34" t="s">
        <v>16</v>
      </c>
      <c r="I45" s="33" t="s">
        <v>17</v>
      </c>
      <c r="J45" s="34" t="s">
        <v>187</v>
      </c>
    </row>
    <row r="46" spans="1:10" s="32" customFormat="1" x14ac:dyDescent="0.25">
      <c r="A46" s="38" t="s">
        <v>268</v>
      </c>
      <c r="B46" s="33" t="s">
        <v>171</v>
      </c>
      <c r="C46" s="34" t="s">
        <v>172</v>
      </c>
      <c r="D46" s="33" t="s">
        <v>173</v>
      </c>
      <c r="E46" s="35">
        <v>470</v>
      </c>
      <c r="F46" s="34" t="s">
        <v>10</v>
      </c>
      <c r="G46" s="34" t="s">
        <v>11</v>
      </c>
      <c r="H46" s="34" t="s">
        <v>111</v>
      </c>
      <c r="I46" s="33" t="s">
        <v>112</v>
      </c>
      <c r="J46" s="34" t="s">
        <v>187</v>
      </c>
    </row>
    <row r="47" spans="1:10" s="32" customFormat="1" x14ac:dyDescent="0.25">
      <c r="A47" s="38" t="s">
        <v>269</v>
      </c>
      <c r="B47" s="33" t="s">
        <v>174</v>
      </c>
      <c r="C47" s="34"/>
      <c r="D47" s="33" t="s">
        <v>175</v>
      </c>
      <c r="E47" s="35">
        <v>2545</v>
      </c>
      <c r="F47" s="34" t="s">
        <v>10</v>
      </c>
      <c r="G47" s="34" t="s">
        <v>11</v>
      </c>
      <c r="H47" s="34" t="s">
        <v>91</v>
      </c>
      <c r="I47" s="33" t="s">
        <v>92</v>
      </c>
      <c r="J47" s="34" t="s">
        <v>187</v>
      </c>
    </row>
    <row r="48" spans="1:10" s="32" customFormat="1" x14ac:dyDescent="0.25">
      <c r="A48" s="38" t="s">
        <v>270</v>
      </c>
      <c r="B48" s="33" t="s">
        <v>176</v>
      </c>
      <c r="C48" s="34"/>
      <c r="D48" s="33" t="s">
        <v>177</v>
      </c>
      <c r="E48" s="35">
        <v>2109.61</v>
      </c>
      <c r="F48" s="34" t="s">
        <v>10</v>
      </c>
      <c r="G48" s="34" t="s">
        <v>11</v>
      </c>
      <c r="H48" s="34" t="s">
        <v>91</v>
      </c>
      <c r="I48" s="33" t="s">
        <v>92</v>
      </c>
      <c r="J48" s="34" t="s">
        <v>187</v>
      </c>
    </row>
    <row r="49" spans="1:10" s="32" customFormat="1" x14ac:dyDescent="0.25">
      <c r="A49" s="38" t="s">
        <v>271</v>
      </c>
      <c r="B49" s="33" t="s">
        <v>178</v>
      </c>
      <c r="C49" s="34"/>
      <c r="D49" s="33" t="s">
        <v>179</v>
      </c>
      <c r="E49" s="35">
        <v>260</v>
      </c>
      <c r="F49" s="34" t="s">
        <v>10</v>
      </c>
      <c r="G49" s="34" t="s">
        <v>11</v>
      </c>
      <c r="H49" s="34" t="s">
        <v>138</v>
      </c>
      <c r="I49" s="33" t="s">
        <v>139</v>
      </c>
      <c r="J49" s="34" t="s">
        <v>187</v>
      </c>
    </row>
    <row r="50" spans="1:10" s="32" customFormat="1" x14ac:dyDescent="0.25">
      <c r="A50" s="38" t="s">
        <v>272</v>
      </c>
      <c r="B50" s="19" t="s">
        <v>193</v>
      </c>
      <c r="C50" s="20" t="s">
        <v>194</v>
      </c>
      <c r="D50" s="19" t="s">
        <v>195</v>
      </c>
      <c r="E50" s="21">
        <f>78.7+72.92+91.95+170.6</f>
        <v>414.16999999999996</v>
      </c>
      <c r="F50" s="20" t="s">
        <v>10</v>
      </c>
      <c r="G50" s="34" t="s">
        <v>11</v>
      </c>
      <c r="H50" s="20" t="s">
        <v>196</v>
      </c>
      <c r="I50" s="19" t="s">
        <v>197</v>
      </c>
      <c r="J50" s="20" t="s">
        <v>187</v>
      </c>
    </row>
    <row r="51" spans="1:10" s="32" customFormat="1" x14ac:dyDescent="0.25">
      <c r="A51" s="38" t="s">
        <v>273</v>
      </c>
      <c r="B51" s="19" t="s">
        <v>198</v>
      </c>
      <c r="C51" s="22" t="s">
        <v>199</v>
      </c>
      <c r="D51" s="30" t="s">
        <v>200</v>
      </c>
      <c r="E51" s="21">
        <f>66.1+87.4</f>
        <v>153.5</v>
      </c>
      <c r="F51" s="20" t="s">
        <v>10</v>
      </c>
      <c r="G51" s="34" t="s">
        <v>11</v>
      </c>
      <c r="H51" s="20" t="s">
        <v>196</v>
      </c>
      <c r="I51" s="19" t="s">
        <v>197</v>
      </c>
      <c r="J51" s="20" t="s">
        <v>187</v>
      </c>
    </row>
    <row r="52" spans="1:10" s="32" customFormat="1" x14ac:dyDescent="0.25">
      <c r="A52" s="38" t="s">
        <v>274</v>
      </c>
      <c r="B52" s="19" t="s">
        <v>201</v>
      </c>
      <c r="C52" s="22" t="s">
        <v>202</v>
      </c>
      <c r="D52" s="30" t="s">
        <v>203</v>
      </c>
      <c r="E52" s="21">
        <v>45.4</v>
      </c>
      <c r="F52" s="20" t="s">
        <v>10</v>
      </c>
      <c r="G52" s="34" t="s">
        <v>11</v>
      </c>
      <c r="H52" s="20" t="s">
        <v>196</v>
      </c>
      <c r="I52" s="19" t="s">
        <v>197</v>
      </c>
      <c r="J52" s="20" t="s">
        <v>187</v>
      </c>
    </row>
    <row r="53" spans="1:10" s="32" customFormat="1" x14ac:dyDescent="0.25">
      <c r="A53" s="38" t="s">
        <v>275</v>
      </c>
      <c r="B53" s="19" t="s">
        <v>204</v>
      </c>
      <c r="C53" s="20" t="s">
        <v>205</v>
      </c>
      <c r="D53" s="19" t="s">
        <v>206</v>
      </c>
      <c r="E53" s="21">
        <v>60.03</v>
      </c>
      <c r="F53" s="20" t="s">
        <v>10</v>
      </c>
      <c r="G53" s="34" t="s">
        <v>11</v>
      </c>
      <c r="H53" s="20" t="s">
        <v>196</v>
      </c>
      <c r="I53" s="19" t="s">
        <v>197</v>
      </c>
      <c r="J53" s="20" t="s">
        <v>187</v>
      </c>
    </row>
    <row r="54" spans="1:10" s="32" customFormat="1" x14ac:dyDescent="0.25">
      <c r="A54" s="38" t="s">
        <v>276</v>
      </c>
      <c r="B54" s="30" t="s">
        <v>222</v>
      </c>
      <c r="C54" s="22" t="s">
        <v>223</v>
      </c>
      <c r="D54" s="19" t="s">
        <v>224</v>
      </c>
      <c r="E54" s="21">
        <v>1490</v>
      </c>
      <c r="F54" s="20" t="s">
        <v>10</v>
      </c>
      <c r="G54" s="34" t="s">
        <v>11</v>
      </c>
      <c r="H54" s="20" t="s">
        <v>225</v>
      </c>
      <c r="I54" s="19" t="s">
        <v>226</v>
      </c>
      <c r="J54" s="20" t="s">
        <v>187</v>
      </c>
    </row>
    <row r="55" spans="1:10" s="32" customFormat="1" x14ac:dyDescent="0.25">
      <c r="A55" s="38" t="s">
        <v>277</v>
      </c>
      <c r="B55" s="19" t="s">
        <v>32</v>
      </c>
      <c r="C55" s="22" t="s">
        <v>33</v>
      </c>
      <c r="D55" s="19" t="s">
        <v>34</v>
      </c>
      <c r="E55" s="21">
        <v>2569.27</v>
      </c>
      <c r="F55" s="20" t="s">
        <v>10</v>
      </c>
      <c r="G55" s="34" t="s">
        <v>11</v>
      </c>
      <c r="H55" s="20" t="s">
        <v>196</v>
      </c>
      <c r="I55" s="19" t="s">
        <v>197</v>
      </c>
      <c r="J55" s="20" t="s">
        <v>187</v>
      </c>
    </row>
    <row r="56" spans="1:10" s="32" customFormat="1" x14ac:dyDescent="0.25">
      <c r="A56" s="38" t="s">
        <v>278</v>
      </c>
      <c r="B56" s="33" t="s">
        <v>212</v>
      </c>
      <c r="C56" s="34" t="s">
        <v>213</v>
      </c>
      <c r="D56" s="33" t="s">
        <v>214</v>
      </c>
      <c r="E56" s="35">
        <v>176.58</v>
      </c>
      <c r="F56" s="34" t="s">
        <v>10</v>
      </c>
      <c r="G56" s="34" t="s">
        <v>11</v>
      </c>
      <c r="H56" s="34" t="s">
        <v>106</v>
      </c>
      <c r="I56" s="33" t="s">
        <v>107</v>
      </c>
      <c r="J56" s="34" t="s">
        <v>187</v>
      </c>
    </row>
    <row r="57" spans="1:10" s="32" customFormat="1" x14ac:dyDescent="0.25">
      <c r="A57" s="38" t="s">
        <v>279</v>
      </c>
      <c r="B57" s="33" t="s">
        <v>216</v>
      </c>
      <c r="C57" s="34" t="s">
        <v>217</v>
      </c>
      <c r="D57" s="33" t="s">
        <v>218</v>
      </c>
      <c r="E57" s="35">
        <v>34.9</v>
      </c>
      <c r="F57" s="20" t="s">
        <v>10</v>
      </c>
      <c r="G57" s="34" t="s">
        <v>11</v>
      </c>
      <c r="H57" s="20" t="s">
        <v>196</v>
      </c>
      <c r="I57" s="19" t="s">
        <v>197</v>
      </c>
      <c r="J57" s="20" t="s">
        <v>187</v>
      </c>
    </row>
    <row r="58" spans="1:10" s="32" customFormat="1" x14ac:dyDescent="0.25">
      <c r="A58" s="38" t="s">
        <v>280</v>
      </c>
      <c r="B58" s="33" t="s">
        <v>61</v>
      </c>
      <c r="C58" s="34" t="s">
        <v>62</v>
      </c>
      <c r="D58" s="33" t="s">
        <v>63</v>
      </c>
      <c r="E58" s="35">
        <f>15.4+15.4+94.5</f>
        <v>125.3</v>
      </c>
      <c r="F58" s="20" t="s">
        <v>10</v>
      </c>
      <c r="G58" s="34" t="s">
        <v>11</v>
      </c>
      <c r="H58" s="20" t="s">
        <v>196</v>
      </c>
      <c r="I58" s="19" t="s">
        <v>197</v>
      </c>
      <c r="J58" s="20" t="s">
        <v>187</v>
      </c>
    </row>
    <row r="59" spans="1:10" s="32" customFormat="1" x14ac:dyDescent="0.25">
      <c r="A59" s="38" t="s">
        <v>281</v>
      </c>
      <c r="B59" s="33" t="s">
        <v>219</v>
      </c>
      <c r="C59" s="36" t="s">
        <v>220</v>
      </c>
      <c r="D59" s="37" t="s">
        <v>221</v>
      </c>
      <c r="E59" s="35">
        <v>213.13</v>
      </c>
      <c r="F59" s="20" t="s">
        <v>10</v>
      </c>
      <c r="G59" s="34" t="s">
        <v>11</v>
      </c>
      <c r="H59" s="20" t="s">
        <v>196</v>
      </c>
      <c r="I59" s="19" t="s">
        <v>197</v>
      </c>
      <c r="J59" s="20" t="s">
        <v>187</v>
      </c>
    </row>
    <row r="60" spans="1:10" ht="17.25" x14ac:dyDescent="0.3">
      <c r="A60" s="9" t="s">
        <v>182</v>
      </c>
      <c r="B60" s="9"/>
      <c r="C60" s="9"/>
      <c r="D60" s="9"/>
      <c r="E60" s="15">
        <f>SUM(E5:E59)</f>
        <v>96431.62000000001</v>
      </c>
      <c r="F60" s="10"/>
      <c r="G60" s="10"/>
      <c r="H60" s="10"/>
      <c r="I60" s="11"/>
      <c r="J60" s="29"/>
    </row>
    <row r="61" spans="1:10" x14ac:dyDescent="0.25">
      <c r="A61" s="7" t="s">
        <v>310</v>
      </c>
      <c r="B61" s="40" t="s">
        <v>282</v>
      </c>
      <c r="C61" s="20" t="s">
        <v>294</v>
      </c>
      <c r="D61" s="20" t="s">
        <v>294</v>
      </c>
      <c r="E61" s="21">
        <v>2029.54</v>
      </c>
      <c r="F61" s="20" t="s">
        <v>10</v>
      </c>
      <c r="G61" s="20" t="s">
        <v>11</v>
      </c>
      <c r="H61" s="20" t="s">
        <v>22</v>
      </c>
      <c r="I61" s="12" t="s">
        <v>183</v>
      </c>
      <c r="J61" s="20" t="s">
        <v>187</v>
      </c>
    </row>
    <row r="62" spans="1:10" x14ac:dyDescent="0.25">
      <c r="A62" s="7" t="s">
        <v>314</v>
      </c>
      <c r="B62" s="40" t="s">
        <v>283</v>
      </c>
      <c r="C62" s="20" t="s">
        <v>294</v>
      </c>
      <c r="D62" s="20" t="s">
        <v>294</v>
      </c>
      <c r="E62" s="21">
        <v>883.63</v>
      </c>
      <c r="F62" s="20" t="s">
        <v>10</v>
      </c>
      <c r="G62" s="20" t="s">
        <v>11</v>
      </c>
      <c r="H62" s="20" t="s">
        <v>22</v>
      </c>
      <c r="I62" s="12" t="s">
        <v>183</v>
      </c>
      <c r="J62" s="20" t="s">
        <v>187</v>
      </c>
    </row>
    <row r="63" spans="1:10" x14ac:dyDescent="0.25">
      <c r="A63" s="7" t="s">
        <v>315</v>
      </c>
      <c r="B63" s="40" t="s">
        <v>284</v>
      </c>
      <c r="C63" s="20" t="s">
        <v>294</v>
      </c>
      <c r="D63" s="20" t="s">
        <v>294</v>
      </c>
      <c r="E63" s="21">
        <v>209.45</v>
      </c>
      <c r="F63" s="20" t="s">
        <v>10</v>
      </c>
      <c r="G63" s="20" t="s">
        <v>11</v>
      </c>
      <c r="H63" s="20" t="s">
        <v>22</v>
      </c>
      <c r="I63" s="12" t="s">
        <v>183</v>
      </c>
      <c r="J63" s="20" t="s">
        <v>187</v>
      </c>
    </row>
    <row r="64" spans="1:10" x14ac:dyDescent="0.25">
      <c r="A64" s="7" t="s">
        <v>316</v>
      </c>
      <c r="B64" s="40" t="s">
        <v>285</v>
      </c>
      <c r="C64" s="20" t="s">
        <v>294</v>
      </c>
      <c r="D64" s="20" t="s">
        <v>294</v>
      </c>
      <c r="E64" s="21">
        <v>897.69</v>
      </c>
      <c r="F64" s="20" t="s">
        <v>10</v>
      </c>
      <c r="G64" s="20" t="s">
        <v>11</v>
      </c>
      <c r="H64" s="20" t="s">
        <v>22</v>
      </c>
      <c r="I64" s="12" t="s">
        <v>183</v>
      </c>
      <c r="J64" s="20" t="s">
        <v>187</v>
      </c>
    </row>
    <row r="65" spans="1:10" x14ac:dyDescent="0.25">
      <c r="A65" s="7" t="s">
        <v>317</v>
      </c>
      <c r="B65" s="40" t="s">
        <v>286</v>
      </c>
      <c r="C65" s="20" t="s">
        <v>294</v>
      </c>
      <c r="D65" s="20" t="s">
        <v>294</v>
      </c>
      <c r="E65" s="21">
        <v>146.29</v>
      </c>
      <c r="F65" s="20" t="s">
        <v>10</v>
      </c>
      <c r="G65" s="20" t="s">
        <v>11</v>
      </c>
      <c r="H65" s="20" t="s">
        <v>22</v>
      </c>
      <c r="I65" s="12" t="s">
        <v>183</v>
      </c>
      <c r="J65" s="20" t="s">
        <v>187</v>
      </c>
    </row>
    <row r="66" spans="1:10" x14ac:dyDescent="0.25">
      <c r="A66" s="7" t="s">
        <v>318</v>
      </c>
      <c r="B66" s="40" t="s">
        <v>287</v>
      </c>
      <c r="C66" s="20" t="s">
        <v>294</v>
      </c>
      <c r="D66" s="20" t="s">
        <v>294</v>
      </c>
      <c r="E66" s="21">
        <v>144</v>
      </c>
      <c r="F66" s="20" t="s">
        <v>10</v>
      </c>
      <c r="G66" s="20" t="s">
        <v>11</v>
      </c>
      <c r="H66" s="20" t="s">
        <v>22</v>
      </c>
      <c r="I66" s="12" t="s">
        <v>183</v>
      </c>
      <c r="J66" s="20" t="s">
        <v>187</v>
      </c>
    </row>
    <row r="67" spans="1:10" x14ac:dyDescent="0.25">
      <c r="A67" s="7" t="s">
        <v>319</v>
      </c>
      <c r="B67" s="40" t="s">
        <v>288</v>
      </c>
      <c r="C67" s="20" t="s">
        <v>294</v>
      </c>
      <c r="D67" s="20" t="s">
        <v>294</v>
      </c>
      <c r="E67" s="21">
        <v>214.5</v>
      </c>
      <c r="F67" s="20" t="s">
        <v>10</v>
      </c>
      <c r="G67" s="20" t="s">
        <v>11</v>
      </c>
      <c r="H67" s="20" t="s">
        <v>22</v>
      </c>
      <c r="I67" s="12" t="s">
        <v>183</v>
      </c>
      <c r="J67" s="20" t="s">
        <v>187</v>
      </c>
    </row>
    <row r="68" spans="1:10" x14ac:dyDescent="0.25">
      <c r="A68" s="7" t="s">
        <v>320</v>
      </c>
      <c r="B68" s="40" t="s">
        <v>289</v>
      </c>
      <c r="C68" s="20" t="s">
        <v>294</v>
      </c>
      <c r="D68" s="20" t="s">
        <v>294</v>
      </c>
      <c r="E68" s="21">
        <v>209.45</v>
      </c>
      <c r="F68" s="20" t="s">
        <v>10</v>
      </c>
      <c r="G68" s="20" t="s">
        <v>11</v>
      </c>
      <c r="H68" s="20" t="s">
        <v>22</v>
      </c>
      <c r="I68" s="12" t="s">
        <v>183</v>
      </c>
      <c r="J68" s="20" t="s">
        <v>187</v>
      </c>
    </row>
    <row r="69" spans="1:10" x14ac:dyDescent="0.25">
      <c r="A69" s="7" t="s">
        <v>321</v>
      </c>
      <c r="B69" s="40" t="s">
        <v>290</v>
      </c>
      <c r="C69" s="20" t="s">
        <v>294</v>
      </c>
      <c r="D69" s="20" t="s">
        <v>294</v>
      </c>
      <c r="E69" s="21">
        <v>1309.0899999999999</v>
      </c>
      <c r="F69" s="20" t="s">
        <v>10</v>
      </c>
      <c r="G69" s="20" t="s">
        <v>11</v>
      </c>
      <c r="H69" s="20" t="s">
        <v>22</v>
      </c>
      <c r="I69" s="12" t="s">
        <v>183</v>
      </c>
      <c r="J69" s="20" t="s">
        <v>187</v>
      </c>
    </row>
    <row r="70" spans="1:10" x14ac:dyDescent="0.25">
      <c r="A70" s="7" t="s">
        <v>322</v>
      </c>
      <c r="B70" s="40" t="s">
        <v>291</v>
      </c>
      <c r="C70" s="20" t="s">
        <v>294</v>
      </c>
      <c r="D70" s="20" t="s">
        <v>294</v>
      </c>
      <c r="E70" s="21">
        <v>1340.59</v>
      </c>
      <c r="F70" s="20" t="s">
        <v>10</v>
      </c>
      <c r="G70" s="20" t="s">
        <v>11</v>
      </c>
      <c r="H70" s="20" t="s">
        <v>22</v>
      </c>
      <c r="I70" s="12" t="s">
        <v>183</v>
      </c>
      <c r="J70" s="20" t="s">
        <v>187</v>
      </c>
    </row>
    <row r="71" spans="1:10" x14ac:dyDescent="0.25">
      <c r="A71" s="7" t="s">
        <v>311</v>
      </c>
      <c r="B71" s="40" t="s">
        <v>292</v>
      </c>
      <c r="C71" s="20" t="s">
        <v>294</v>
      </c>
      <c r="D71" s="20" t="s">
        <v>294</v>
      </c>
      <c r="E71" s="21">
        <v>144</v>
      </c>
      <c r="F71" s="20" t="s">
        <v>10</v>
      </c>
      <c r="G71" s="20" t="s">
        <v>11</v>
      </c>
      <c r="H71" s="20" t="s">
        <v>22</v>
      </c>
      <c r="I71" s="12" t="s">
        <v>183</v>
      </c>
      <c r="J71" s="20" t="s">
        <v>187</v>
      </c>
    </row>
    <row r="72" spans="1:10" x14ac:dyDescent="0.25">
      <c r="A72" s="7" t="s">
        <v>323</v>
      </c>
      <c r="B72" s="40" t="s">
        <v>293</v>
      </c>
      <c r="C72" s="20" t="s">
        <v>294</v>
      </c>
      <c r="D72" s="20" t="s">
        <v>294</v>
      </c>
      <c r="E72" s="21">
        <v>145.13</v>
      </c>
      <c r="F72" s="20" t="s">
        <v>10</v>
      </c>
      <c r="G72" s="20" t="s">
        <v>11</v>
      </c>
      <c r="H72" s="20" t="s">
        <v>22</v>
      </c>
      <c r="I72" s="12" t="s">
        <v>183</v>
      </c>
      <c r="J72" s="20" t="s">
        <v>187</v>
      </c>
    </row>
    <row r="73" spans="1:10" ht="34.5" x14ac:dyDescent="0.25">
      <c r="A73" s="7" t="s">
        <v>324</v>
      </c>
      <c r="B73" s="40" t="s">
        <v>296</v>
      </c>
      <c r="C73" s="20" t="s">
        <v>294</v>
      </c>
      <c r="D73" s="20" t="s">
        <v>294</v>
      </c>
      <c r="E73" s="21">
        <v>77.28</v>
      </c>
      <c r="F73" s="20" t="s">
        <v>10</v>
      </c>
      <c r="G73" s="20" t="s">
        <v>11</v>
      </c>
      <c r="H73" s="20" t="s">
        <v>295</v>
      </c>
      <c r="I73" s="13" t="s">
        <v>184</v>
      </c>
      <c r="J73" s="20" t="s">
        <v>187</v>
      </c>
    </row>
    <row r="74" spans="1:10" ht="34.5" x14ac:dyDescent="0.25">
      <c r="A74" s="7" t="s">
        <v>325</v>
      </c>
      <c r="B74" s="40" t="s">
        <v>297</v>
      </c>
      <c r="C74" s="20" t="s">
        <v>294</v>
      </c>
      <c r="D74" s="20" t="s">
        <v>294</v>
      </c>
      <c r="E74" s="21">
        <v>63.3</v>
      </c>
      <c r="F74" s="20" t="s">
        <v>10</v>
      </c>
      <c r="G74" s="20" t="s">
        <v>11</v>
      </c>
      <c r="H74" s="20" t="s">
        <v>295</v>
      </c>
      <c r="I74" s="13" t="s">
        <v>184</v>
      </c>
      <c r="J74" s="20" t="s">
        <v>187</v>
      </c>
    </row>
    <row r="75" spans="1:10" x14ac:dyDescent="0.25">
      <c r="A75" s="7" t="s">
        <v>326</v>
      </c>
      <c r="B75" s="40" t="s">
        <v>296</v>
      </c>
      <c r="C75" s="20" t="s">
        <v>294</v>
      </c>
      <c r="D75" s="20" t="s">
        <v>294</v>
      </c>
      <c r="E75" s="21">
        <v>57.33</v>
      </c>
      <c r="F75" s="20" t="s">
        <v>10</v>
      </c>
      <c r="G75" s="20" t="s">
        <v>11</v>
      </c>
      <c r="H75" s="20" t="s">
        <v>22</v>
      </c>
      <c r="I75" s="12" t="s">
        <v>185</v>
      </c>
      <c r="J75" s="20" t="s">
        <v>187</v>
      </c>
    </row>
    <row r="76" spans="1:10" x14ac:dyDescent="0.25">
      <c r="A76" s="7" t="s">
        <v>327</v>
      </c>
      <c r="B76" s="40" t="s">
        <v>298</v>
      </c>
      <c r="C76" s="20" t="s">
        <v>294</v>
      </c>
      <c r="D76" s="20" t="s">
        <v>294</v>
      </c>
      <c r="E76" s="21">
        <v>542.92999999999995</v>
      </c>
      <c r="F76" s="20" t="s">
        <v>10</v>
      </c>
      <c r="G76" s="20" t="s">
        <v>11</v>
      </c>
      <c r="H76" s="20" t="s">
        <v>22</v>
      </c>
      <c r="I76" s="12" t="s">
        <v>185</v>
      </c>
      <c r="J76" s="20" t="s">
        <v>187</v>
      </c>
    </row>
    <row r="77" spans="1:10" x14ac:dyDescent="0.25">
      <c r="A77" s="7" t="s">
        <v>328</v>
      </c>
      <c r="B77" s="40" t="s">
        <v>299</v>
      </c>
      <c r="C77" s="20" t="s">
        <v>294</v>
      </c>
      <c r="D77" s="20" t="s">
        <v>294</v>
      </c>
      <c r="E77" s="21">
        <v>542.92999999999995</v>
      </c>
      <c r="F77" s="20" t="s">
        <v>10</v>
      </c>
      <c r="G77" s="20" t="s">
        <v>11</v>
      </c>
      <c r="H77" s="20" t="s">
        <v>22</v>
      </c>
      <c r="I77" s="12" t="s">
        <v>185</v>
      </c>
      <c r="J77" s="20" t="s">
        <v>187</v>
      </c>
    </row>
    <row r="78" spans="1:10" x14ac:dyDescent="0.25">
      <c r="A78" s="7" t="s">
        <v>329</v>
      </c>
      <c r="B78" s="40" t="s">
        <v>300</v>
      </c>
      <c r="C78" s="20" t="s">
        <v>294</v>
      </c>
      <c r="D78" s="20" t="s">
        <v>294</v>
      </c>
      <c r="E78" s="21">
        <v>698.05</v>
      </c>
      <c r="F78" s="20" t="s">
        <v>10</v>
      </c>
      <c r="G78" s="20" t="s">
        <v>11</v>
      </c>
      <c r="H78" s="20" t="s">
        <v>22</v>
      </c>
      <c r="I78" s="12" t="s">
        <v>185</v>
      </c>
      <c r="J78" s="20" t="s">
        <v>187</v>
      </c>
    </row>
    <row r="79" spans="1:10" x14ac:dyDescent="0.25">
      <c r="A79" s="7" t="s">
        <v>330</v>
      </c>
      <c r="B79" s="40" t="s">
        <v>301</v>
      </c>
      <c r="C79" s="20" t="s">
        <v>294</v>
      </c>
      <c r="D79" s="20" t="s">
        <v>294</v>
      </c>
      <c r="E79" s="21">
        <v>542.92999999999995</v>
      </c>
      <c r="F79" s="20" t="s">
        <v>10</v>
      </c>
      <c r="G79" s="20" t="s">
        <v>11</v>
      </c>
      <c r="H79" s="20" t="s">
        <v>22</v>
      </c>
      <c r="I79" s="12" t="s">
        <v>185</v>
      </c>
      <c r="J79" s="20" t="s">
        <v>187</v>
      </c>
    </row>
    <row r="80" spans="1:10" x14ac:dyDescent="0.25">
      <c r="A80" s="7" t="s">
        <v>331</v>
      </c>
      <c r="B80" s="40" t="s">
        <v>302</v>
      </c>
      <c r="C80" s="20" t="s">
        <v>294</v>
      </c>
      <c r="D80" s="20" t="s">
        <v>294</v>
      </c>
      <c r="E80" s="21">
        <v>714.88</v>
      </c>
      <c r="F80" s="20" t="s">
        <v>10</v>
      </c>
      <c r="G80" s="20" t="s">
        <v>11</v>
      </c>
      <c r="H80" s="20" t="s">
        <v>22</v>
      </c>
      <c r="I80" s="12" t="s">
        <v>185</v>
      </c>
      <c r="J80" s="20" t="s">
        <v>187</v>
      </c>
    </row>
    <row r="81" spans="1:10" x14ac:dyDescent="0.25">
      <c r="A81" s="7" t="s">
        <v>332</v>
      </c>
      <c r="B81" s="39" t="s">
        <v>303</v>
      </c>
      <c r="C81" s="20" t="s">
        <v>294</v>
      </c>
      <c r="D81" s="20" t="s">
        <v>294</v>
      </c>
      <c r="E81" s="21">
        <v>465.37</v>
      </c>
      <c r="F81" s="20" t="s">
        <v>10</v>
      </c>
      <c r="G81" s="20" t="s">
        <v>11</v>
      </c>
      <c r="H81" s="20" t="s">
        <v>22</v>
      </c>
      <c r="I81" s="12" t="s">
        <v>185</v>
      </c>
      <c r="J81" s="20" t="s">
        <v>187</v>
      </c>
    </row>
    <row r="82" spans="1:10" x14ac:dyDescent="0.25">
      <c r="A82" s="7" t="s">
        <v>333</v>
      </c>
      <c r="B82" s="39" t="s">
        <v>304</v>
      </c>
      <c r="C82" s="20" t="s">
        <v>294</v>
      </c>
      <c r="D82" s="20" t="s">
        <v>294</v>
      </c>
      <c r="E82" s="21">
        <v>120.4</v>
      </c>
      <c r="F82" s="20" t="s">
        <v>10</v>
      </c>
      <c r="G82" s="20" t="s">
        <v>11</v>
      </c>
      <c r="H82" s="20" t="s">
        <v>22</v>
      </c>
      <c r="I82" s="12" t="s">
        <v>185</v>
      </c>
      <c r="J82" s="20" t="s">
        <v>187</v>
      </c>
    </row>
    <row r="83" spans="1:10" x14ac:dyDescent="0.25">
      <c r="A83" s="7" t="s">
        <v>334</v>
      </c>
      <c r="B83" s="39" t="s">
        <v>305</v>
      </c>
      <c r="C83" s="20" t="s">
        <v>294</v>
      </c>
      <c r="D83" s="20" t="s">
        <v>294</v>
      </c>
      <c r="E83" s="21">
        <v>969.52</v>
      </c>
      <c r="F83" s="20" t="s">
        <v>10</v>
      </c>
      <c r="G83" s="20" t="s">
        <v>11</v>
      </c>
      <c r="H83" s="20" t="s">
        <v>22</v>
      </c>
      <c r="I83" s="12" t="s">
        <v>185</v>
      </c>
      <c r="J83" s="20" t="s">
        <v>187</v>
      </c>
    </row>
    <row r="84" spans="1:10" x14ac:dyDescent="0.25">
      <c r="A84" s="7" t="s">
        <v>335</v>
      </c>
      <c r="B84" s="39" t="s">
        <v>306</v>
      </c>
      <c r="C84" s="20" t="s">
        <v>294</v>
      </c>
      <c r="D84" s="20" t="s">
        <v>294</v>
      </c>
      <c r="E84" s="21">
        <v>493.3</v>
      </c>
      <c r="F84" s="20" t="s">
        <v>10</v>
      </c>
      <c r="G84" s="20" t="s">
        <v>11</v>
      </c>
      <c r="H84" s="20" t="s">
        <v>22</v>
      </c>
      <c r="I84" s="12" t="s">
        <v>185</v>
      </c>
      <c r="J84" s="20" t="s">
        <v>187</v>
      </c>
    </row>
    <row r="85" spans="1:10" x14ac:dyDescent="0.25">
      <c r="A85" s="7" t="s">
        <v>336</v>
      </c>
      <c r="B85" s="39" t="s">
        <v>307</v>
      </c>
      <c r="C85" s="20" t="s">
        <v>294</v>
      </c>
      <c r="D85" s="20" t="s">
        <v>294</v>
      </c>
      <c r="E85" s="21">
        <v>387.81</v>
      </c>
      <c r="F85" s="20" t="s">
        <v>10</v>
      </c>
      <c r="G85" s="20" t="s">
        <v>11</v>
      </c>
      <c r="H85" s="20" t="s">
        <v>22</v>
      </c>
      <c r="I85" s="12" t="s">
        <v>185</v>
      </c>
      <c r="J85" s="20" t="s">
        <v>187</v>
      </c>
    </row>
    <row r="86" spans="1:10" x14ac:dyDescent="0.25">
      <c r="A86" s="7" t="s">
        <v>337</v>
      </c>
      <c r="B86" s="39" t="s">
        <v>308</v>
      </c>
      <c r="C86" s="20" t="s">
        <v>294</v>
      </c>
      <c r="D86" s="20" t="s">
        <v>294</v>
      </c>
      <c r="E86" s="21">
        <v>464.4</v>
      </c>
      <c r="F86" s="20" t="s">
        <v>10</v>
      </c>
      <c r="G86" s="20" t="s">
        <v>11</v>
      </c>
      <c r="H86" s="20" t="s">
        <v>22</v>
      </c>
      <c r="I86" s="12" t="s">
        <v>185</v>
      </c>
      <c r="J86" s="20" t="s">
        <v>187</v>
      </c>
    </row>
    <row r="87" spans="1:10" x14ac:dyDescent="0.25">
      <c r="A87" s="7" t="s">
        <v>338</v>
      </c>
      <c r="B87" s="39" t="s">
        <v>297</v>
      </c>
      <c r="C87" s="20" t="s">
        <v>294</v>
      </c>
      <c r="D87" s="20" t="s">
        <v>294</v>
      </c>
      <c r="E87" s="21">
        <v>465.37</v>
      </c>
      <c r="F87" s="20" t="s">
        <v>10</v>
      </c>
      <c r="G87" s="20" t="s">
        <v>11</v>
      </c>
      <c r="H87" s="20" t="s">
        <v>22</v>
      </c>
      <c r="I87" s="12" t="s">
        <v>185</v>
      </c>
      <c r="J87" s="20" t="s">
        <v>187</v>
      </c>
    </row>
    <row r="88" spans="1:10" x14ac:dyDescent="0.25">
      <c r="A88" s="7" t="s">
        <v>339</v>
      </c>
      <c r="B88" s="39" t="s">
        <v>309</v>
      </c>
      <c r="C88" s="20" t="s">
        <v>294</v>
      </c>
      <c r="D88" s="20" t="s">
        <v>294</v>
      </c>
      <c r="E88" s="21">
        <v>895.83</v>
      </c>
      <c r="F88" s="20" t="s">
        <v>10</v>
      </c>
      <c r="G88" s="20" t="s">
        <v>11</v>
      </c>
      <c r="H88" s="20" t="s">
        <v>22</v>
      </c>
      <c r="I88" s="12" t="s">
        <v>185</v>
      </c>
      <c r="J88" s="20" t="s">
        <v>187</v>
      </c>
    </row>
    <row r="89" spans="1:10" s="32" customFormat="1" x14ac:dyDescent="0.25">
      <c r="A89" s="7" t="s">
        <v>340</v>
      </c>
      <c r="B89" s="33" t="s">
        <v>15</v>
      </c>
      <c r="C89" s="20" t="s">
        <v>294</v>
      </c>
      <c r="D89" s="20" t="s">
        <v>294</v>
      </c>
      <c r="E89" s="35">
        <v>15.81</v>
      </c>
      <c r="F89" s="34" t="s">
        <v>10</v>
      </c>
      <c r="G89" s="34" t="s">
        <v>11</v>
      </c>
      <c r="H89" s="34" t="s">
        <v>16</v>
      </c>
      <c r="I89" s="33" t="s">
        <v>17</v>
      </c>
      <c r="J89" s="34" t="s">
        <v>187</v>
      </c>
    </row>
    <row r="90" spans="1:10" s="32" customFormat="1" x14ac:dyDescent="0.25">
      <c r="A90" s="7" t="s">
        <v>341</v>
      </c>
      <c r="B90" s="33" t="s">
        <v>18</v>
      </c>
      <c r="C90" s="20" t="s">
        <v>294</v>
      </c>
      <c r="D90" s="20" t="s">
        <v>294</v>
      </c>
      <c r="E90" s="35">
        <v>97.93</v>
      </c>
      <c r="F90" s="34" t="s">
        <v>10</v>
      </c>
      <c r="G90" s="34" t="s">
        <v>11</v>
      </c>
      <c r="H90" s="34" t="s">
        <v>19</v>
      </c>
      <c r="I90" s="33" t="s">
        <v>20</v>
      </c>
      <c r="J90" s="34" t="s">
        <v>187</v>
      </c>
    </row>
    <row r="91" spans="1:10" s="32" customFormat="1" x14ac:dyDescent="0.25">
      <c r="A91" s="7" t="s">
        <v>313</v>
      </c>
      <c r="B91" s="33" t="s">
        <v>21</v>
      </c>
      <c r="C91" s="20" t="s">
        <v>294</v>
      </c>
      <c r="D91" s="20" t="s">
        <v>294</v>
      </c>
      <c r="E91" s="35">
        <v>716.25</v>
      </c>
      <c r="F91" s="34" t="s">
        <v>10</v>
      </c>
      <c r="G91" s="34" t="s">
        <v>11</v>
      </c>
      <c r="H91" s="34" t="s">
        <v>19</v>
      </c>
      <c r="I91" s="33" t="s">
        <v>20</v>
      </c>
      <c r="J91" s="34" t="s">
        <v>187</v>
      </c>
    </row>
    <row r="92" spans="1:10" s="32" customFormat="1" x14ac:dyDescent="0.25">
      <c r="A92" s="7" t="s">
        <v>342</v>
      </c>
      <c r="B92" s="33" t="s">
        <v>21</v>
      </c>
      <c r="C92" s="20" t="s">
        <v>294</v>
      </c>
      <c r="D92" s="20" t="s">
        <v>294</v>
      </c>
      <c r="E92" s="35">
        <v>4250</v>
      </c>
      <c r="F92" s="34" t="s">
        <v>10</v>
      </c>
      <c r="G92" s="34" t="s">
        <v>11</v>
      </c>
      <c r="H92" s="34" t="s">
        <v>22</v>
      </c>
      <c r="I92" s="33" t="s">
        <v>23</v>
      </c>
      <c r="J92" s="34" t="s">
        <v>187</v>
      </c>
    </row>
    <row r="93" spans="1:10" s="32" customFormat="1" x14ac:dyDescent="0.25">
      <c r="A93" s="7" t="s">
        <v>343</v>
      </c>
      <c r="B93" s="33" t="s">
        <v>88</v>
      </c>
      <c r="C93" s="20" t="s">
        <v>294</v>
      </c>
      <c r="D93" s="20" t="s">
        <v>294</v>
      </c>
      <c r="E93" s="35">
        <v>1873.75</v>
      </c>
      <c r="F93" s="34" t="s">
        <v>10</v>
      </c>
      <c r="G93" s="34" t="s">
        <v>11</v>
      </c>
      <c r="H93" s="34" t="s">
        <v>78</v>
      </c>
      <c r="I93" s="33" t="s">
        <v>79</v>
      </c>
      <c r="J93" s="34" t="s">
        <v>187</v>
      </c>
    </row>
    <row r="94" spans="1:10" s="32" customFormat="1" x14ac:dyDescent="0.25">
      <c r="A94" s="7" t="s">
        <v>344</v>
      </c>
      <c r="B94" s="33" t="s">
        <v>93</v>
      </c>
      <c r="C94" s="20" t="s">
        <v>294</v>
      </c>
      <c r="D94" s="20" t="s">
        <v>294</v>
      </c>
      <c r="E94" s="35">
        <v>350</v>
      </c>
      <c r="F94" s="34" t="s">
        <v>10</v>
      </c>
      <c r="G94" s="34" t="s">
        <v>11</v>
      </c>
      <c r="H94" s="34" t="s">
        <v>78</v>
      </c>
      <c r="I94" s="33" t="s">
        <v>79</v>
      </c>
      <c r="J94" s="34" t="s">
        <v>187</v>
      </c>
    </row>
    <row r="95" spans="1:10" s="32" customFormat="1" x14ac:dyDescent="0.25">
      <c r="A95" s="7" t="s">
        <v>345</v>
      </c>
      <c r="B95" s="33" t="s">
        <v>140</v>
      </c>
      <c r="C95" s="20" t="s">
        <v>294</v>
      </c>
      <c r="D95" s="20" t="s">
        <v>294</v>
      </c>
      <c r="E95" s="35">
        <v>100</v>
      </c>
      <c r="F95" s="34" t="s">
        <v>10</v>
      </c>
      <c r="G95" s="34" t="s">
        <v>11</v>
      </c>
      <c r="H95" s="34" t="s">
        <v>67</v>
      </c>
      <c r="I95" s="33" t="s">
        <v>68</v>
      </c>
      <c r="J95" s="34" t="s">
        <v>187</v>
      </c>
    </row>
    <row r="96" spans="1:10" s="32" customFormat="1" x14ac:dyDescent="0.25">
      <c r="A96" s="7" t="s">
        <v>346</v>
      </c>
      <c r="B96" s="33" t="s">
        <v>21</v>
      </c>
      <c r="C96" s="20" t="s">
        <v>294</v>
      </c>
      <c r="D96" s="20" t="s">
        <v>294</v>
      </c>
      <c r="E96" s="35">
        <v>206.25</v>
      </c>
      <c r="F96" s="34" t="s">
        <v>10</v>
      </c>
      <c r="G96" s="34" t="s">
        <v>11</v>
      </c>
      <c r="H96" s="34" t="s">
        <v>143</v>
      </c>
      <c r="I96" s="33" t="s">
        <v>144</v>
      </c>
      <c r="J96" s="34" t="s">
        <v>187</v>
      </c>
    </row>
    <row r="97" spans="1:10" s="32" customFormat="1" x14ac:dyDescent="0.25">
      <c r="A97" s="7" t="s">
        <v>347</v>
      </c>
      <c r="B97" s="33" t="s">
        <v>210</v>
      </c>
      <c r="C97" s="20" t="s">
        <v>294</v>
      </c>
      <c r="D97" s="20" t="s">
        <v>294</v>
      </c>
      <c r="E97" s="35">
        <v>712.5</v>
      </c>
      <c r="F97" s="20" t="s">
        <v>10</v>
      </c>
      <c r="G97" s="34" t="s">
        <v>11</v>
      </c>
      <c r="H97" s="20" t="s">
        <v>196</v>
      </c>
      <c r="I97" s="19" t="s">
        <v>197</v>
      </c>
      <c r="J97" s="20" t="s">
        <v>187</v>
      </c>
    </row>
    <row r="98" spans="1:10" s="32" customFormat="1" x14ac:dyDescent="0.25">
      <c r="A98" s="7" t="s">
        <v>348</v>
      </c>
      <c r="B98" s="33" t="s">
        <v>211</v>
      </c>
      <c r="C98" s="20" t="s">
        <v>294</v>
      </c>
      <c r="D98" s="20" t="s">
        <v>294</v>
      </c>
      <c r="E98" s="35">
        <v>540</v>
      </c>
      <c r="F98" s="20" t="s">
        <v>10</v>
      </c>
      <c r="G98" s="34" t="s">
        <v>11</v>
      </c>
      <c r="H98" s="20" t="s">
        <v>196</v>
      </c>
      <c r="I98" s="19" t="s">
        <v>197</v>
      </c>
      <c r="J98" s="20" t="s">
        <v>187</v>
      </c>
    </row>
    <row r="99" spans="1:10" s="32" customFormat="1" x14ac:dyDescent="0.25">
      <c r="A99" s="7" t="s">
        <v>349</v>
      </c>
      <c r="B99" s="33" t="s">
        <v>215</v>
      </c>
      <c r="C99" s="20" t="s">
        <v>294</v>
      </c>
      <c r="D99" s="20" t="s">
        <v>294</v>
      </c>
      <c r="E99" s="35">
        <v>1200</v>
      </c>
      <c r="F99" s="20" t="s">
        <v>10</v>
      </c>
      <c r="G99" s="34" t="s">
        <v>11</v>
      </c>
      <c r="H99" s="20" t="s">
        <v>196</v>
      </c>
      <c r="I99" s="19" t="s">
        <v>197</v>
      </c>
      <c r="J99" s="20" t="s">
        <v>187</v>
      </c>
    </row>
    <row r="100" spans="1:10" ht="17.25" x14ac:dyDescent="0.3">
      <c r="A100" s="14" t="s">
        <v>186</v>
      </c>
      <c r="B100" s="14"/>
      <c r="C100" s="14"/>
      <c r="D100" s="14"/>
      <c r="E100" s="15">
        <f>SUM(E61:E99)</f>
        <v>25237.48</v>
      </c>
      <c r="F100" s="16"/>
      <c r="G100" s="16"/>
      <c r="H100" s="16"/>
      <c r="I100" s="17"/>
      <c r="J100" s="29"/>
    </row>
    <row r="101" spans="1:10" s="32" customFormat="1" x14ac:dyDescent="0.25">
      <c r="A101" s="18" t="s">
        <v>350</v>
      </c>
      <c r="B101" s="19"/>
      <c r="C101" s="20"/>
      <c r="D101" s="21"/>
      <c r="E101" s="21">
        <f>534549.12+3592.26+91985.55+158353.57</f>
        <v>788480.5</v>
      </c>
      <c r="F101" s="22" t="s">
        <v>10</v>
      </c>
      <c r="G101" s="20" t="s">
        <v>11</v>
      </c>
      <c r="H101" s="23">
        <v>3111</v>
      </c>
      <c r="I101" s="24" t="s">
        <v>12</v>
      </c>
      <c r="J101" s="20" t="s">
        <v>187</v>
      </c>
    </row>
    <row r="102" spans="1:10" s="32" customFormat="1" x14ac:dyDescent="0.25">
      <c r="A102" s="18" t="s">
        <v>312</v>
      </c>
      <c r="B102" s="19"/>
      <c r="C102" s="20"/>
      <c r="D102" s="21"/>
      <c r="E102" s="21">
        <v>30128.92</v>
      </c>
      <c r="F102" s="22" t="s">
        <v>10</v>
      </c>
      <c r="G102" s="20" t="s">
        <v>11</v>
      </c>
      <c r="H102" s="23">
        <v>3121</v>
      </c>
      <c r="I102" s="24" t="s">
        <v>188</v>
      </c>
      <c r="J102" s="20" t="s">
        <v>187</v>
      </c>
    </row>
    <row r="103" spans="1:10" s="32" customFormat="1" x14ac:dyDescent="0.25">
      <c r="A103" s="18" t="s">
        <v>351</v>
      </c>
      <c r="B103" s="19"/>
      <c r="C103" s="20"/>
      <c r="D103" s="21"/>
      <c r="E103" s="21">
        <v>129360.67</v>
      </c>
      <c r="F103" s="22" t="s">
        <v>10</v>
      </c>
      <c r="G103" s="20" t="s">
        <v>11</v>
      </c>
      <c r="H103" s="23">
        <v>3132</v>
      </c>
      <c r="I103" s="24" t="s">
        <v>13</v>
      </c>
      <c r="J103" s="20" t="s">
        <v>187</v>
      </c>
    </row>
    <row r="104" spans="1:10" s="32" customFormat="1" ht="30" x14ac:dyDescent="0.25">
      <c r="A104" s="18" t="s">
        <v>352</v>
      </c>
      <c r="B104" s="19"/>
      <c r="C104" s="20"/>
      <c r="D104" s="21"/>
      <c r="E104" s="21">
        <v>25782.799999999999</v>
      </c>
      <c r="F104" s="22" t="s">
        <v>10</v>
      </c>
      <c r="G104" s="20" t="s">
        <v>11</v>
      </c>
      <c r="H104" s="23">
        <v>3212</v>
      </c>
      <c r="I104" s="24" t="s">
        <v>14</v>
      </c>
      <c r="J104" s="20" t="s">
        <v>187</v>
      </c>
    </row>
    <row r="105" spans="1:10" s="32" customFormat="1" ht="30" x14ac:dyDescent="0.25">
      <c r="A105" s="18" t="s">
        <v>353</v>
      </c>
      <c r="B105" s="19"/>
      <c r="C105" s="20"/>
      <c r="D105" s="19"/>
      <c r="E105" s="21">
        <v>970</v>
      </c>
      <c r="F105" s="22" t="s">
        <v>10</v>
      </c>
      <c r="G105" s="20" t="s">
        <v>11</v>
      </c>
      <c r="H105" s="23">
        <v>3295</v>
      </c>
      <c r="I105" s="24" t="s">
        <v>189</v>
      </c>
      <c r="J105" s="20" t="s">
        <v>187</v>
      </c>
    </row>
    <row r="106" spans="1:10" s="32" customFormat="1" x14ac:dyDescent="0.25">
      <c r="A106" s="18" t="s">
        <v>354</v>
      </c>
      <c r="B106" s="19"/>
      <c r="C106" s="20"/>
      <c r="D106" s="19"/>
      <c r="E106" s="21">
        <v>6806.01</v>
      </c>
      <c r="F106" s="22" t="s">
        <v>10</v>
      </c>
      <c r="G106" s="20" t="s">
        <v>11</v>
      </c>
      <c r="H106" s="23">
        <v>3211</v>
      </c>
      <c r="I106" s="24" t="s">
        <v>209</v>
      </c>
      <c r="J106" s="20" t="s">
        <v>187</v>
      </c>
    </row>
    <row r="107" spans="1:10" s="32" customFormat="1" ht="30" x14ac:dyDescent="0.25">
      <c r="A107" s="18" t="s">
        <v>355</v>
      </c>
      <c r="B107" s="19"/>
      <c r="C107" s="25"/>
      <c r="D107" s="21"/>
      <c r="E107" s="28">
        <f>2184+2810.5+2810.5+2810.5+2810.5+179.8+247.4+1204.5+1204.5+1204.5+936+1204.5</f>
        <v>19607.199999999997</v>
      </c>
      <c r="F107" s="22" t="s">
        <v>10</v>
      </c>
      <c r="G107" s="20" t="s">
        <v>11</v>
      </c>
      <c r="H107" s="23">
        <v>3213</v>
      </c>
      <c r="I107" s="24" t="s">
        <v>208</v>
      </c>
      <c r="J107" s="20" t="s">
        <v>187</v>
      </c>
    </row>
    <row r="108" spans="1:10" s="32" customFormat="1" ht="30" x14ac:dyDescent="0.25">
      <c r="A108" s="18" t="s">
        <v>356</v>
      </c>
      <c r="B108" s="26"/>
      <c r="C108" s="27"/>
      <c r="D108" s="26"/>
      <c r="E108" s="28">
        <f>2324.8+581.2</f>
        <v>2906</v>
      </c>
      <c r="F108" s="22" t="s">
        <v>10</v>
      </c>
      <c r="G108" s="20" t="s">
        <v>11</v>
      </c>
      <c r="H108" s="23">
        <v>3241</v>
      </c>
      <c r="I108" s="24" t="s">
        <v>190</v>
      </c>
      <c r="J108" s="20" t="s">
        <v>187</v>
      </c>
    </row>
    <row r="109" spans="1:10" ht="17.25" x14ac:dyDescent="0.3">
      <c r="A109" s="14" t="s">
        <v>191</v>
      </c>
      <c r="B109" s="14"/>
      <c r="C109" s="14"/>
      <c r="D109" s="14"/>
      <c r="E109" s="15">
        <f>SUM(E101:E108)</f>
        <v>1004042.1000000001</v>
      </c>
      <c r="F109" s="16"/>
      <c r="G109" s="16"/>
      <c r="H109" s="16"/>
      <c r="I109" s="17"/>
      <c r="J109" s="29"/>
    </row>
    <row r="110" spans="1:10" ht="40.5" customHeight="1" x14ac:dyDescent="0.25">
      <c r="A110" s="4" t="s">
        <v>192</v>
      </c>
      <c r="B110" s="4"/>
      <c r="C110" s="4"/>
      <c r="D110" s="4"/>
      <c r="E110" s="4"/>
      <c r="F110" s="4"/>
      <c r="G110" s="4"/>
      <c r="H110" s="4"/>
      <c r="I110" s="4"/>
      <c r="J110" s="4"/>
    </row>
  </sheetData>
  <mergeCells count="7">
    <mergeCell ref="A1:G1"/>
    <mergeCell ref="A2:J2"/>
    <mergeCell ref="A3:J3"/>
    <mergeCell ref="A60:D60"/>
    <mergeCell ref="A100:D100"/>
    <mergeCell ref="A109:D109"/>
    <mergeCell ref="A110:J110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Sheet2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2026-02-14T17:04:43Z</cp:lastPrinted>
  <dcterms:created xsi:type="dcterms:W3CDTF">2026-02-13T07:27:18Z</dcterms:created>
  <dcterms:modified xsi:type="dcterms:W3CDTF">2026-02-14T17:04:56Z</dcterms:modified>
</cp:coreProperties>
</file>