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licek\Desktop\JAVNA OBJAVA INFORMACIJA O TROŠENJU SREDSTAVA - S_SJEVER\2026. godina\JAVNA OBJAVA - LIPANJ 2026\"/>
    </mc:Choice>
  </mc:AlternateContent>
  <xr:revisionPtr revIDLastSave="0" documentId="13_ncr:1_{1A86B161-B8DC-4E0F-861A-5C22E3522A0E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Sheet1!$A$1:$J$3</definedName>
    <definedName name="__CDSPODNOZJE__">Sheet1!$A$146:$J$146</definedName>
    <definedName name="__QRadni__">Sheet1!#REF!</definedName>
    <definedName name="_xlnm._FilterDatabase" localSheetId="0" hidden="1">Sheet1!$A$4:$J$4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6" i="1" l="1"/>
  <c r="E142" i="1"/>
  <c r="E143" i="1"/>
  <c r="E94" i="1"/>
  <c r="E98" i="1"/>
  <c r="E85" i="1"/>
  <c r="E137" i="1"/>
  <c r="E46" i="1" l="1"/>
  <c r="E99" i="1" s="1"/>
  <c r="E144" i="1"/>
</calcChain>
</file>

<file path=xl/sharedStrings.xml><?xml version="1.0" encoding="utf-8"?>
<sst xmlns="http://schemas.openxmlformats.org/spreadsheetml/2006/main" count="1218" uniqueCount="500">
  <si>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</si>
  <si>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</si>
  <si>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</si>
  <si>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</si>
  <si>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</si>
  <si>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</si>
  <si>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</si>
  <si>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</si>
  <si>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</si>
  <si>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</si>
  <si>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</si>
  <si>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2026/6</t>
  </si>
  <si>
    <t>3431</t>
  </si>
  <si>
    <t>Bankarske usluge i usluge platnog prometa</t>
  </si>
  <si>
    <t>3241</t>
  </si>
  <si>
    <t>Naknade troškova osobama izvan radnog odnosa</t>
  </si>
  <si>
    <t>Plaće za redovan rad</t>
  </si>
  <si>
    <t>3213</t>
  </si>
  <si>
    <t>Stručno usavršavanje zaposlenika</t>
  </si>
  <si>
    <t>UDEKOM CENTER FOR KNOWLEDGE ADVANCEMENT NOVI SAD</t>
  </si>
  <si>
    <t>Bulevar Kralja Petra I 13/11, NOVI SAD</t>
  </si>
  <si>
    <t>E-TOURS D.O.O.</t>
  </si>
  <si>
    <t>11578972258</t>
  </si>
  <si>
    <t>Garićgradska, ZAGREB</t>
  </si>
  <si>
    <t>3211</t>
  </si>
  <si>
    <t>Službena putovanja</t>
  </si>
  <si>
    <t>GRAD VARAŽDIN</t>
  </si>
  <si>
    <t>13269011531</t>
  </si>
  <si>
    <t>Trg Kralja Tomislava 1, VARAžDIN</t>
  </si>
  <si>
    <t>3295</t>
  </si>
  <si>
    <t>Pristojbe i naknade</t>
  </si>
  <si>
    <t>Radnik d.d.</t>
  </si>
  <si>
    <t>21846792292</t>
  </si>
  <si>
    <t>Ulica kralja Tomislava 45, KRIŽEVCI</t>
  </si>
  <si>
    <t>4124</t>
  </si>
  <si>
    <t>Ostala prava</t>
  </si>
  <si>
    <t>SBT d.o.o. za trgovinu i usluge</t>
  </si>
  <si>
    <t>31770065778</t>
  </si>
  <si>
    <t>BANI 75, ZAGREB-SLOBOŠTINA</t>
  </si>
  <si>
    <t>GRUPA VERN D.O.O.</t>
  </si>
  <si>
    <t>64835483360</t>
  </si>
  <si>
    <t>Trg Drage Iblera 10, ZAGREB</t>
  </si>
  <si>
    <t>DJ SCENA OZVUČENJE  SCENTSKA R</t>
  </si>
  <si>
    <t>3235</t>
  </si>
  <si>
    <t>Zakupnine i najamnine</t>
  </si>
  <si>
    <t>NJEMAČKO-HRVATSKA INDUSTRIJSKA I TRGOVINSKA KOMORA</t>
  </si>
  <si>
    <t>18509652133</t>
  </si>
  <si>
    <t>Strojarska cesta 22/11, ZAGREB</t>
  </si>
  <si>
    <t>3294</t>
  </si>
  <si>
    <t>Članarine i norme</t>
  </si>
  <si>
    <t>ARSENAL GRUPA d.o.o.</t>
  </si>
  <si>
    <t>18630995889</t>
  </si>
  <si>
    <t>Pavlinska 5, Varaždin</t>
  </si>
  <si>
    <t>3239</t>
  </si>
  <si>
    <t>Ostale usluge</t>
  </si>
  <si>
    <t>ZUBAK GRUPA d.o.o. Poslovnica: Varaždin</t>
  </si>
  <si>
    <t>39135989747</t>
  </si>
  <si>
    <t>Zagrebačka 117, VELIKA GORICA</t>
  </si>
  <si>
    <t>3232</t>
  </si>
  <si>
    <t>Usluge tekućeg i investicijskog održavanja</t>
  </si>
  <si>
    <t>MIHA ENTERTAINMENT, obrt za usluge vl. Mihael Bogčev</t>
  </si>
  <si>
    <t>43235307177</t>
  </si>
  <si>
    <t>Ulica Pavleka Miškine 83, KOPRIVNICA</t>
  </si>
  <si>
    <t>GLAZER d.o.o.</t>
  </si>
  <si>
    <t>55529176295</t>
  </si>
  <si>
    <t>Latovanička 20, ZAGREB</t>
  </si>
  <si>
    <t>PAKO D.O.O.</t>
  </si>
  <si>
    <t>64210805222</t>
  </si>
  <si>
    <t>Bilogorska 13, KOPRIVNICA</t>
  </si>
  <si>
    <t>OTANER 25 d.o.o.</t>
  </si>
  <si>
    <t>66422869596</t>
  </si>
  <si>
    <t>Kolodvorska ulica 28, ZAPREŠIĆ</t>
  </si>
  <si>
    <t>3221</t>
  </si>
  <si>
    <t>Uredski materijal i ostali materijalni rashodi</t>
  </si>
  <si>
    <t>KAUFLAND HRVATSKA k.d.</t>
  </si>
  <si>
    <t>47432874968</t>
  </si>
  <si>
    <t>Donje Svetice 14, ZAGREB</t>
  </si>
  <si>
    <t>PETROL d.o.o.</t>
  </si>
  <si>
    <t>75550985023</t>
  </si>
  <si>
    <t>Savska Opatovina 36, ZAGREB</t>
  </si>
  <si>
    <t>ONE FOUR TRAVEL d.o.o. TURISTIČKA AGEN.</t>
  </si>
  <si>
    <t>51542291147</t>
  </si>
  <si>
    <t>Stenjevčica 7, ZAGREB</t>
  </si>
  <si>
    <t>AUTOBUSNI PRIJEVOZ d.o.o.</t>
  </si>
  <si>
    <t>15263066301</t>
  </si>
  <si>
    <t>Gospodarska 56, VARAŽDIN</t>
  </si>
  <si>
    <t>3231</t>
  </si>
  <si>
    <t>Usluge telefona, interneta, pošte i prijevoza</t>
  </si>
  <si>
    <t>KONTROLING KOGNOSKO d.o.o.</t>
  </si>
  <si>
    <t>21353746909</t>
  </si>
  <si>
    <t>Jaruščica 1E, ZAGREB</t>
  </si>
  <si>
    <t>SUPERPRINT DIGITALNA TISKARA</t>
  </si>
  <si>
    <t>31246592766</t>
  </si>
  <si>
    <t>Opatička 5/1, KOPRIVNICA</t>
  </si>
  <si>
    <t>VIATOR D.O.O.</t>
  </si>
  <si>
    <t>64731717121</t>
  </si>
  <si>
    <t>Kralja Držislava 6, SPLIT</t>
  </si>
  <si>
    <t>LuMedia j.d.o.o.</t>
  </si>
  <si>
    <t>65544457487</t>
  </si>
  <si>
    <t>Vinodolska 75, KOPRIVNICA</t>
  </si>
  <si>
    <t>Doprinosi za obvezno zdravstveno osiguranje</t>
  </si>
  <si>
    <t>Naknade za prijevoz, za rad na terenu i odvojeni život</t>
  </si>
  <si>
    <t>KOMES CLEANING,obrt za čišćenje i uređenje okoliša</t>
  </si>
  <si>
    <t>MAUNA, obrt za multimedijske usluge</t>
  </si>
  <si>
    <t>MIRNA, obrt za iznajmljivanje i usluge</t>
  </si>
  <si>
    <t>OpenAI</t>
  </si>
  <si>
    <t>San Francisco</t>
  </si>
  <si>
    <t>3H EXPRESS d.o.o.</t>
  </si>
  <si>
    <t>21293941062</t>
  </si>
  <si>
    <t>Braće Radića 87, VARAŽDIN</t>
  </si>
  <si>
    <t>GARA CIVITAS d.o.o.</t>
  </si>
  <si>
    <t>51627797630</t>
  </si>
  <si>
    <t>Ulica Braće Krajanski 18, VARAŽDIN</t>
  </si>
  <si>
    <t>3233</t>
  </si>
  <si>
    <t>Usluge promidžbe i informiranja</t>
  </si>
  <si>
    <t>KONTO D.O.O.</t>
  </si>
  <si>
    <t>59143170280</t>
  </si>
  <si>
    <t>Zrinska 48, POŽEGA</t>
  </si>
  <si>
    <t>3238</t>
  </si>
  <si>
    <t>Računalne usluge</t>
  </si>
  <si>
    <t>HRT - HRVATSKA RADIOTELEVIZIJA</t>
  </si>
  <si>
    <t>68419124305</t>
  </si>
  <si>
    <t>PRISAVLJE 3, ZAGREB</t>
  </si>
  <si>
    <t>Telemach Hrvatska d.o.o.</t>
  </si>
  <si>
    <t>70133616033</t>
  </si>
  <si>
    <t>Josipa Marohnića 1, ZAGREB</t>
  </si>
  <si>
    <t>PATH &amp; PATTERN, OBRT ZA DIZAJN, PRIJEVOZ, PROIZVODNJU I OSTALE USLUGE</t>
  </si>
  <si>
    <t>71280914234</t>
  </si>
  <si>
    <t>ULICA JURJA DRAGIŠIĆA 1, ZAGREB</t>
  </si>
  <si>
    <t>MIPCRO D.O.O.</t>
  </si>
  <si>
    <t>74266568215</t>
  </si>
  <si>
    <t>Dr. Adalberta Georgijevića 3, IVANEC</t>
  </si>
  <si>
    <t>FRAME j.d.o.o.</t>
  </si>
  <si>
    <t>80502704180</t>
  </si>
  <si>
    <t>Florijanski trg 15, KOPRIVNICA</t>
  </si>
  <si>
    <t>PETGRAD d.o.o.</t>
  </si>
  <si>
    <t>94583663664</t>
  </si>
  <si>
    <t>Trg Tomislava dr. Bardeka 4, KOPRIVNICA</t>
  </si>
  <si>
    <t>3237</t>
  </si>
  <si>
    <t>Intelektualne i osobne usluge</t>
  </si>
  <si>
    <t>Studio Nexar d.o.o.</t>
  </si>
  <si>
    <t>95758443121</t>
  </si>
  <si>
    <t>Akademika Mirka Maleza 30, IVANEC</t>
  </si>
  <si>
    <t>GRAD ĐURĐEVAC</t>
  </si>
  <si>
    <t>98691330244</t>
  </si>
  <si>
    <t>STJEPANA RADIĆA 1, ĐURĐEVAC</t>
  </si>
  <si>
    <t>3223</t>
  </si>
  <si>
    <t>Energija</t>
  </si>
  <si>
    <t>3234</t>
  </si>
  <si>
    <t>Komunalne usluge</t>
  </si>
  <si>
    <t>IRENET</t>
  </si>
  <si>
    <t>MDPI</t>
  </si>
  <si>
    <t>St. Alban-Anlage 66, Basel</t>
  </si>
  <si>
    <t>PLAVI SAFIR d.o.o.</t>
  </si>
  <si>
    <t>26556073445</t>
  </si>
  <si>
    <t>Supilova 7a, ZAGREB</t>
  </si>
  <si>
    <t>OBZOR PUTOVANJA d.o.o.</t>
  </si>
  <si>
    <t>45547576946</t>
  </si>
  <si>
    <t>Bani 75B, ZAGREB-SLOBOŠTINA</t>
  </si>
  <si>
    <t>CENTAR ZA VOZILA HRVATSKE</t>
  </si>
  <si>
    <t>73294314024</t>
  </si>
  <si>
    <t>Ilica 15/1, ZAGREB</t>
  </si>
  <si>
    <t>Narodne novine d.d.</t>
  </si>
  <si>
    <t>64546066176</t>
  </si>
  <si>
    <t>Savski gaj XIII. put 6, ZAGREB-NOVI ZAGREB</t>
  </si>
  <si>
    <t>KING ICT D.O.O.</t>
  </si>
  <si>
    <t>67001695549</t>
  </si>
  <si>
    <t>Buzinski prilaz 10, ZAGREB</t>
  </si>
  <si>
    <t>TTS SPORT D.O.O.</t>
  </si>
  <si>
    <t>73821821584</t>
  </si>
  <si>
    <t>O. Price 34, VARAŽDIN</t>
  </si>
  <si>
    <t>HRVATSKA POŠTANSKA BANKA D.D.</t>
  </si>
  <si>
    <t>87939104217</t>
  </si>
  <si>
    <t>JURIŠIĆEVA  ULICA 4, ZAGREB</t>
  </si>
  <si>
    <t>THE WORLD UNIVERSITIES INSIGHTS Ltd.</t>
  </si>
  <si>
    <t>98 Theobalds Road, LONDON</t>
  </si>
  <si>
    <t>ELEKTROMEHANIKA IVAN I NIKOLA</t>
  </si>
  <si>
    <t>ČISTOćA D.O.O.</t>
  </si>
  <si>
    <t>02371889218</t>
  </si>
  <si>
    <t>O.Price 13, VARAŽDIN</t>
  </si>
  <si>
    <t>3299</t>
  </si>
  <si>
    <t>Ostali nespomenuti rashodi poslovanja</t>
  </si>
  <si>
    <t>KEZELE &amp; CO d.o.o. VARAŽDIN</t>
  </si>
  <si>
    <t>11780294818</t>
  </si>
  <si>
    <t>Ul. Jurja Križanića 17, VARAŽDIN</t>
  </si>
  <si>
    <t>CVJEĆARNA "LUNA"</t>
  </si>
  <si>
    <t>21168182680</t>
  </si>
  <si>
    <t>TRG E. KUMIČIĆA 11, KOPRIVNICA</t>
  </si>
  <si>
    <t>TURIST D.O.O. VARAŽDIN</t>
  </si>
  <si>
    <t>21819941955</t>
  </si>
  <si>
    <t>Aleja kralja Zvonimira 1, VARAŽDIN</t>
  </si>
  <si>
    <t>AUTO CENTAR KOS D.O.O.</t>
  </si>
  <si>
    <t>33437375299</t>
  </si>
  <si>
    <t>Cehovska 18, VARAŽDIN</t>
  </si>
  <si>
    <t>DIVA SHOP j.d.o.o.</t>
  </si>
  <si>
    <t>34373475625</t>
  </si>
  <si>
    <t>Tome Blažeka 7, VARAŽDIN</t>
  </si>
  <si>
    <t>SMASH AUDIO I VIDEO PRODUKCIJA vl. Silvije Magdić</t>
  </si>
  <si>
    <t>34623001127</t>
  </si>
  <si>
    <t>Lovćenska 53, ZAGREB</t>
  </si>
  <si>
    <t>Audio pro artist d.o.o.</t>
  </si>
  <si>
    <t>42694751279</t>
  </si>
  <si>
    <t>Bana Jelačića 64, VIŠNJEVAC</t>
  </si>
  <si>
    <t>4227</t>
  </si>
  <si>
    <t>Uređaji, strojevi i oprema za ostale namjene</t>
  </si>
  <si>
    <t>Obrt za prijevoz i putnička agencija SILVIJA TURIST</t>
  </si>
  <si>
    <t>43290301399</t>
  </si>
  <si>
    <t>DOMŽALSKA 3, KOPRIVNICA</t>
  </si>
  <si>
    <t>KemoLab d.o.o.</t>
  </si>
  <si>
    <t>45816750516</t>
  </si>
  <si>
    <t>Nadinska 11, ZAGREB</t>
  </si>
  <si>
    <t>SPAR HRVATSKA D.O.O.</t>
  </si>
  <si>
    <t>46108893754</t>
  </si>
  <si>
    <t>Slavonska avenija 50, ZAGREB</t>
  </si>
  <si>
    <t>LOCUM TRADE d.o.o.</t>
  </si>
  <si>
    <t>49576390857</t>
  </si>
  <si>
    <t>Ludbreška ulica 10, ZAGREB</t>
  </si>
  <si>
    <t>ČISTO j.d.o.o. Varaždin</t>
  </si>
  <si>
    <t>63451558234</t>
  </si>
  <si>
    <t>Eugena Kumičića 58, VARAŽDIN</t>
  </si>
  <si>
    <t>HEDONE d.o.o.</t>
  </si>
  <si>
    <t>79476829579</t>
  </si>
  <si>
    <t>Suhi vrh 40, RAVNA GORA</t>
  </si>
  <si>
    <t>ALTOCOMM d.o.o.</t>
  </si>
  <si>
    <t>80653493587</t>
  </si>
  <si>
    <t>Hrelićka 12, ZAGREB</t>
  </si>
  <si>
    <t>GUMIIMPEX-GRP D.D. VARAŽDIN</t>
  </si>
  <si>
    <t>82298562620</t>
  </si>
  <si>
    <t>Pavleka Miškine 64c, VARAŽDIN</t>
  </si>
  <si>
    <t>ZAŠTITA JUKIĆ d.o.o.</t>
  </si>
  <si>
    <t>93544633496</t>
  </si>
  <si>
    <t>Koprivnička 121, Kunovec Breg, KOPRIVNICA</t>
  </si>
  <si>
    <t>IEEE, Advancing Technology for Humanity</t>
  </si>
  <si>
    <t>IN-TRA obrt za prevođenje i poduku</t>
  </si>
  <si>
    <t>KOSINUS, obrt za usluge, vl. Mario Kos</t>
  </si>
  <si>
    <t>ZAJEDNICA ŠPORTSKIH UDRUGA GRADA VARAŽDINA</t>
  </si>
  <si>
    <t>TENTORIUM d.o.o.</t>
  </si>
  <si>
    <t>13874565498</t>
  </si>
  <si>
    <t>Lovinčićeva ulica 1J, ZAGREB</t>
  </si>
  <si>
    <t>Zahvale I sjećanja d.o.o.</t>
  </si>
  <si>
    <t>18180861064</t>
  </si>
  <si>
    <t>PULA</t>
  </si>
  <si>
    <t>PRINTERAJ XL D.O.O.</t>
  </si>
  <si>
    <t>31553088667</t>
  </si>
  <si>
    <t>Utinjska 19c, ZAGREB</t>
  </si>
  <si>
    <t>VARKOM VARAŽDIN</t>
  </si>
  <si>
    <t>39048902955</t>
  </si>
  <si>
    <t>Trg bana Jelačića 15, VARAŽDIN</t>
  </si>
  <si>
    <t>HEP-Plin d.o.o. Osijek</t>
  </si>
  <si>
    <t>41317489366</t>
  </si>
  <si>
    <t>Ulica cara Hadrijana 7, OSIJEK</t>
  </si>
  <si>
    <t>StatVall</t>
  </si>
  <si>
    <t>46467166334</t>
  </si>
  <si>
    <t>Ferde Rusana 154, VIROVITICA</t>
  </si>
  <si>
    <t>PRINTSHOP d.o.o.</t>
  </si>
  <si>
    <t>53605605523</t>
  </si>
  <si>
    <t>Braće Miroslava i Janka Perice 12, ZADAR</t>
  </si>
  <si>
    <t>Ljekarna Marušić</t>
  </si>
  <si>
    <t>55844543736</t>
  </si>
  <si>
    <t>IV Maksimirsko naselje 21, ZAGREB</t>
  </si>
  <si>
    <t>VARGA d.o.o.</t>
  </si>
  <si>
    <t>62541263576</t>
  </si>
  <si>
    <t>Luka 81, VRBOVEC</t>
  </si>
  <si>
    <t>STUDENTSKI CENTAR U VARAŽDINU</t>
  </si>
  <si>
    <t>64945507350</t>
  </si>
  <si>
    <t>Ulica kralja Petra Krešimira IV 42, VARAŽDIN</t>
  </si>
  <si>
    <t>Sunturist d.o.o.</t>
  </si>
  <si>
    <t>65408297614</t>
  </si>
  <si>
    <t>S.S. Kranjčevića 1, NOVALJA</t>
  </si>
  <si>
    <t>FINANCIJSKA AGENCIJA</t>
  </si>
  <si>
    <t>85821130368</t>
  </si>
  <si>
    <t>Ulica grada Vukovara 70, ZAGREB</t>
  </si>
  <si>
    <t>HP-HRVATSKA POŠTA D.D.</t>
  </si>
  <si>
    <t>87311810356</t>
  </si>
  <si>
    <t>JURIŠIĆEVA 13, ZAGREB</t>
  </si>
  <si>
    <t>DC Doctorate Paneuropean Studies</t>
  </si>
  <si>
    <t>EISENSTADT</t>
  </si>
  <si>
    <t>3721</t>
  </si>
  <si>
    <t>Naknade građanima i kućanstvima u novcu</t>
  </si>
  <si>
    <t>KOPRIVNIČKE VODE D.O.O.</t>
  </si>
  <si>
    <t>20998990299</t>
  </si>
  <si>
    <t>MOSNA 15a, KOPRIVNICA</t>
  </si>
  <si>
    <t>Gradsko komun. poduzeće KOMUNALAC d.o.o.</t>
  </si>
  <si>
    <t>41412434130</t>
  </si>
  <si>
    <t>Mosna 15, KOPRIVNICA</t>
  </si>
  <si>
    <t>Sveučilište Sjever</t>
  </si>
  <si>
    <r>
      <t>Izvješće o isplatama - po Naputku (</t>
    </r>
    <r>
      <rPr>
        <b/>
        <sz val="18"/>
        <color rgb="FFFF0000"/>
        <rFont val="Arial"/>
        <family val="2"/>
        <charset val="238"/>
      </rPr>
      <t>LIPANJ 2026.</t>
    </r>
    <r>
      <rPr>
        <b/>
        <sz val="18"/>
        <color indexed="8"/>
        <rFont val="Arial"/>
        <family val="2"/>
        <charset val="1"/>
      </rPr>
      <t>)</t>
    </r>
  </si>
  <si>
    <t>Godina: 2026. Datum dokumenta: od 01.06.2026 do 30.06.2026.</t>
  </si>
  <si>
    <t>SVEUČILIŠTE SJEVER</t>
  </si>
  <si>
    <t>KATEGORIJA 1 - PRAVNE OSOBE - ukupno (EUR)</t>
  </si>
  <si>
    <t>GDPR</t>
  </si>
  <si>
    <t>3293</t>
  </si>
  <si>
    <t>Reprezentacija</t>
  </si>
  <si>
    <t>Intelektualne i osobne usluge (32371 Autorski honorati - ukupan trošak)</t>
  </si>
  <si>
    <t>KATEGORIJA 1 - FIZIČKE OSOBE - ukupno (EUR)</t>
  </si>
  <si>
    <t>Ostali rashodi za zaposlene (materijalna prava)</t>
  </si>
  <si>
    <t>Pristojbe i naknade (naknada za nezapošljavanje invalida)</t>
  </si>
  <si>
    <t>Službena putovanja (zaposlenici, odlazne mobilnosti zaposlenika)</t>
  </si>
  <si>
    <t>Naknade troškova osobama izvan radnog odnosa (mobilnosti - studenti, ostale dolazne mobilnosti)</t>
  </si>
  <si>
    <t>KATEGORIJA 2 - FIZIČKE OSOBE - ukupno (EUR)</t>
  </si>
  <si>
    <t>*Naputak o okvirnom sadržaju 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</si>
  <si>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CROATA</t>
  </si>
  <si>
    <t>*06350517967</t>
  </si>
  <si>
    <t>Ulica II industrijski odvojak 4, NOVA GRADIŠKA</t>
  </si>
  <si>
    <t>ROTO DINAMIC d.o.o.</t>
  </si>
  <si>
    <t>24723122482</t>
  </si>
  <si>
    <t>Oreškovićeva 6H/1, ZAGREB</t>
  </si>
  <si>
    <t>PODRAVKA PREHRAMBENA INDUSTRIJA D.D.</t>
  </si>
  <si>
    <t>18928523252</t>
  </si>
  <si>
    <t>A.Starčevića 32, KOPRIVNICA</t>
  </si>
  <si>
    <t>SANTA MARIA d.o.o.</t>
  </si>
  <si>
    <t>34336860931</t>
  </si>
  <si>
    <t>Optujski odvojak 12, VARAŽDIN</t>
  </si>
  <si>
    <t>SUPERIOR UGOSTITELJSTVO d.o.o.</t>
  </si>
  <si>
    <t>80972836106</t>
  </si>
  <si>
    <t>Drage Ivaniševića10b, ZAGREB</t>
  </si>
  <si>
    <t>GASTROCOM d.o.o.</t>
  </si>
  <si>
    <t>97020558931</t>
  </si>
  <si>
    <t>S.S. Kranjčevića 12/I, VARAŽDIN</t>
  </si>
  <si>
    <t>3211
3213</t>
  </si>
  <si>
    <t>MeseCo j.d.o.o</t>
  </si>
  <si>
    <t>TERINA d.o.o.</t>
  </si>
  <si>
    <t>ČOLJA D.O.O.</t>
  </si>
  <si>
    <t>STARA POTKOVA d.o.o.</t>
  </si>
  <si>
    <t>ROG d.o.o.</t>
  </si>
  <si>
    <t>BEDEM, zajednički ugostiteljski obrt</t>
  </si>
  <si>
    <t>KALUN, obrt</t>
  </si>
  <si>
    <t>UDRUGA UMJETNIČKOG STVARALAŠTVA</t>
  </si>
  <si>
    <t>Muzej anđela d.o.o.</t>
  </si>
  <si>
    <t>66266069332</t>
  </si>
  <si>
    <t>Varaždin, Stjepana Vukovića 15</t>
  </si>
  <si>
    <t>Koprivnica, Pavleka Miškine 17</t>
  </si>
  <si>
    <t>57116338796</t>
  </si>
  <si>
    <t>Vrbovec, Luka 81</t>
  </si>
  <si>
    <t>79792918592</t>
  </si>
  <si>
    <t>99718396468</t>
  </si>
  <si>
    <t>Zagreb, Radoslava Cimermana 5</t>
  </si>
  <si>
    <t>39483344029</t>
  </si>
  <si>
    <t>Varaždin, B. RADIĆA 147</t>
  </si>
  <si>
    <t>1.</t>
  </si>
  <si>
    <t>7.</t>
  </si>
  <si>
    <t>5.</t>
  </si>
  <si>
    <t>2.</t>
  </si>
  <si>
    <t>4.</t>
  </si>
  <si>
    <t>3.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</si>
  <si>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</si>
  <si>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</si>
  <si>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</si>
  <si>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</si>
  <si>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</si>
  <si>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</si>
  <si>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</si>
  <si>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</si>
  <si>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</si>
  <si>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</si>
  <si>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</si>
  <si>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</si>
  <si>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</si>
  <si>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</si>
  <si>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</si>
  <si>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</si>
  <si>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</si>
  <si>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</si>
  <si>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</si>
  <si>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</si>
  <si>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</si>
  <si>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</si>
  <si>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</si>
  <si>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</si>
  <si>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</si>
  <si>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</si>
  <si>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</si>
  <si>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</si>
  <si>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</si>
  <si>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</si>
  <si>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</si>
  <si>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</si>
  <si>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</si>
  <si>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</si>
  <si>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</si>
  <si>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</si>
  <si>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</si>
  <si>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</si>
  <si>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</si>
  <si>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</si>
  <si>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</si>
  <si>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</si>
  <si>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</si>
  <si>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</si>
  <si>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</si>
  <si>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</si>
  <si>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</si>
  <si>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</si>
  <si>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</si>
  <si>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</si>
  <si>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</si>
  <si>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</si>
  <si>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</si>
  <si>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</si>
  <si>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</si>
  <si>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</si>
  <si>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</si>
  <si>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</si>
  <si>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</si>
  <si>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</si>
  <si>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</si>
  <si>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</si>
  <si>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</si>
  <si>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</si>
  <si>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</si>
  <si>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</si>
  <si>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</si>
  <si>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</si>
  <si>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</si>
  <si>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</si>
  <si>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</si>
  <si>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</si>
  <si>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</si>
  <si>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</si>
  <si>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</si>
  <si>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</si>
  <si>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</si>
  <si>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</si>
  <si>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</si>
  <si>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</si>
  <si>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</si>
  <si>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</si>
  <si>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</si>
  <si>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</si>
  <si>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</si>
  <si>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</si>
  <si>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</si>
  <si>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</si>
  <si>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OREŠKOVIĆ MATIJA</t>
  </si>
  <si>
    <t>BODROŽIĆ MARKO</t>
  </si>
  <si>
    <t>ĐUMIĆ TIHANA</t>
  </si>
  <si>
    <t>FILIPEC MANUELA</t>
  </si>
  <si>
    <t>GAJSKI ŽELJKA</t>
  </si>
  <si>
    <t>GECI MIRJANA</t>
  </si>
  <si>
    <t>GOLUB ANDRIJA</t>
  </si>
  <si>
    <t>JELEČ ŽELJKO</t>
  </si>
  <si>
    <t>KUZMIĆ ANICA</t>
  </si>
  <si>
    <t>NESEK ADAM VIŠNJA</t>
  </si>
  <si>
    <t>POLJAK DAMIR</t>
  </si>
  <si>
    <t>VLAHEK PAVAO</t>
  </si>
  <si>
    <t>ŠEPAROVIĆ IVONA</t>
  </si>
  <si>
    <t>Naknade troškova osobama izvan radnog odnosa  (32411 - ukupan trošak)</t>
  </si>
  <si>
    <t>BITI MARINA</t>
  </si>
  <si>
    <t>HUSEDŽINOVIĆ INO</t>
  </si>
  <si>
    <t>HORVAT BOŽIDAR</t>
  </si>
  <si>
    <t>MATKOVIĆ STJEPAN</t>
  </si>
  <si>
    <t>SAVIĆ ZVONIMIR</t>
  </si>
  <si>
    <t>ZADRO KREŠO</t>
  </si>
  <si>
    <t>KLJAJIN MILAN</t>
  </si>
  <si>
    <t>MESEK MARTINA</t>
  </si>
  <si>
    <t>VRČEK IVANA</t>
  </si>
  <si>
    <t>Intelektualne i osobne usluge (32372 Ugovor o djelu - ukupan trošak)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</si>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</sst>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21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8"/>
      <name val="Arial"/>
      <family val="2"/>
      <charset val="1"/>
    </font>
    <font>
      <b/>
      <sz val="18"/>
      <color indexed="8"/>
      <name val="Arial"/>
      <family val="2"/>
      <charset val="1"/>
    </font>
    <font>
      <b/>
      <sz val="18"/>
      <color rgb="FFFF0000"/>
      <name val="Arial"/>
      <family val="2"/>
      <charset val="238"/>
    </font>
    <font>
      <sz val="10"/>
      <color indexed="8"/>
      <name val="Arial"/>
      <family val="2"/>
      <charset val="1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</font>
    <font>
      <sz val="8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15" fillId="0" borderId="0">
      <alignment horizontal="left" vertical="top"/>
    </xf>
    <xf numFmtId="0" fontId="15" fillId="0" borderId="0">
      <alignment horizontal="right" vertical="top"/>
    </xf>
  </cellStyleXfs>
  <cellXfs count="6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4" fontId="0" fillId="0" borderId="0" xfId="0" applyNumberFormat="1"/>
    <xf numFmtId="49" fontId="0" fillId="0" borderId="0" xfId="0" applyNumberFormat="1" applyAlignment="1">
      <alignment horizontal="center" vertical="center"/>
    </xf>
    <xf numFmtId="4" fontId="10" fillId="3" borderId="0" xfId="0" applyNumberFormat="1" applyFont="1" applyFill="1" applyAlignment="1"/>
    <xf numFmtId="49" fontId="11" fillId="4" borderId="0" xfId="0" applyNumberFormat="1" applyFont="1" applyFill="1" applyAlignment="1">
      <alignment horizontal="center"/>
    </xf>
    <xf numFmtId="49" fontId="11" fillId="4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" fontId="12" fillId="0" borderId="0" xfId="0" applyNumberFormat="1" applyFont="1" applyFill="1" applyAlignment="1"/>
    <xf numFmtId="49" fontId="12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2" fillId="0" borderId="0" xfId="0" applyFont="1" applyFill="1" applyAlignment="1">
      <alignment horizontal="left"/>
    </xf>
    <xf numFmtId="49" fontId="12" fillId="0" borderId="0" xfId="0" applyNumberFormat="1" applyFont="1" applyFill="1" applyAlignment="1">
      <alignment horizontal="center"/>
    </xf>
    <xf numFmtId="49" fontId="14" fillId="0" borderId="0" xfId="0" applyNumberFormat="1" applyFont="1" applyFill="1" applyAlignment="1">
      <alignment horizontal="center"/>
    </xf>
    <xf numFmtId="0" fontId="16" fillId="0" borderId="0" xfId="3" quotePrefix="1" applyFont="1" applyAlignment="1">
      <alignment horizontal="left" wrapText="1"/>
    </xf>
    <xf numFmtId="4" fontId="16" fillId="0" borderId="0" xfId="4" applyNumberFormat="1" applyFont="1" applyAlignment="1">
      <alignment horizontal="right" wrapText="1"/>
    </xf>
    <xf numFmtId="4" fontId="17" fillId="3" borderId="0" xfId="0" applyNumberFormat="1" applyFont="1" applyFill="1" applyAlignment="1"/>
    <xf numFmtId="0" fontId="18" fillId="3" borderId="0" xfId="0" applyFont="1" applyFill="1" applyAlignment="1">
      <alignment horizontal="center"/>
    </xf>
    <xf numFmtId="0" fontId="18" fillId="3" borderId="0" xfId="0" applyFont="1" applyFill="1" applyAlignment="1"/>
    <xf numFmtId="164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left"/>
    </xf>
    <xf numFmtId="49" fontId="13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 wrapText="1"/>
    </xf>
    <xf numFmtId="4" fontId="5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" fontId="13" fillId="0" borderId="0" xfId="0" applyNumberFormat="1" applyFont="1" applyFill="1" applyAlignment="1">
      <alignment horizontal="right"/>
    </xf>
    <xf numFmtId="49" fontId="0" fillId="4" borderId="0" xfId="0" applyNumberFormat="1" applyFill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0" applyFont="1"/>
    <xf numFmtId="0" fontId="9" fillId="0" borderId="0" xfId="0" applyFont="1" applyAlignment="1">
      <alignment horizontal="left" wrapText="1"/>
    </xf>
    <xf numFmtId="0" fontId="10" fillId="4" borderId="0" xfId="0" applyFont="1" applyFill="1" applyAlignment="1">
      <alignment horizontal="right"/>
    </xf>
    <xf numFmtId="0" fontId="17" fillId="3" borderId="0" xfId="0" applyFont="1" applyFill="1" applyAlignment="1">
      <alignment horizontal="right"/>
    </xf>
    <xf numFmtId="0" fontId="0" fillId="0" borderId="0" xfId="0" applyAlignment="1">
      <alignment horizontal="left" vertical="center" wrapText="1"/>
    </xf>
    <xf numFmtId="49" fontId="13" fillId="0" borderId="0" xfId="0" applyNumberFormat="1" applyFont="1" applyAlignment="1">
      <alignment horizontal="left" vertical="center"/>
    </xf>
    <xf numFmtId="4" fontId="13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3" fillId="0" borderId="0" xfId="0" applyFont="1"/>
    <xf numFmtId="0" fontId="13" fillId="0" borderId="0" xfId="0" applyFont="1" applyFill="1" applyBorder="1" applyAlignment="1">
      <alignment horizontal="center" wrapText="1"/>
    </xf>
    <xf numFmtId="49" fontId="13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left"/>
    </xf>
    <xf numFmtId="4" fontId="12" fillId="0" borderId="0" xfId="0" applyNumberFormat="1" applyFont="1" applyAlignment="1">
      <alignment horizontal="right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/>
    <xf numFmtId="164" fontId="0" fillId="0" borderId="0" xfId="0" applyNumberFormat="1" applyAlignment="1">
      <alignment horizontal="center" vertical="center"/>
    </xf>
    <xf numFmtId="49" fontId="19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left" wrapText="1"/>
    </xf>
    <xf numFmtId="49" fontId="12" fillId="0" borderId="0" xfId="0" applyNumberFormat="1" applyFont="1" applyAlignment="1">
      <alignment horizontal="left"/>
    </xf>
  </cellXfs>
  <cellStyles count="5">
    <cellStyle name="Normalno" xfId="0" builtinId="0"/>
    <cellStyle name="Normalno 2" xfId="1" xr:uid="{00000000-0005-0000-0000-000001000000}"/>
    <cellStyle name="Normalno 3" xfId="2" xr:uid="{00000000-0005-0000-0000-000002000000}"/>
    <cellStyle name="S10" xfId="4" xr:uid="{B9591A22-BBBD-46D3-8FA3-9CFF1CE06618}"/>
    <cellStyle name="S3" xfId="3" xr:uid="{1CF1D31C-D668-4CDA-AA8F-85C7D8B7B7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7"/>
  <sheetViews>
    <sheetView tabSelected="1" zoomScale="110" zoomScaleNormal="110" workbookViewId="0">
      <pane ySplit="4" topLeftCell="A71" activePane="bottomLeft" state="frozen"/>
      <selection pane="bottomLeft" activeCell="D140" sqref="D140"/>
    </sheetView>
  </sheetViews>
  <sheetFormatPr defaultColWidth="9.140625" defaultRowHeight="15" x14ac:dyDescent="0.25"/>
  <cols>
    <col min="1" max="1" width="6.5703125" style="37" customWidth="1"/>
    <col min="2" max="2" width="50.42578125" customWidth="1"/>
    <col min="3" max="3" width="15" style="37" customWidth="1"/>
    <col min="4" max="4" width="39.28515625" customWidth="1"/>
    <col min="5" max="5" width="18.5703125" customWidth="1"/>
    <col min="6" max="6" width="6.5703125" style="37" customWidth="1"/>
    <col min="7" max="7" width="8.28515625" style="37" customWidth="1"/>
    <col min="8" max="8" width="9.42578125" style="37" customWidth="1"/>
    <col min="9" max="9" width="45" style="57" customWidth="1"/>
    <col min="10" max="10" width="22.28515625" customWidth="1"/>
  </cols>
  <sheetData>
    <row r="1" spans="1:11" ht="20.25" x14ac:dyDescent="0.3">
      <c r="A1" s="38" t="s">
        <v>285</v>
      </c>
      <c r="B1" s="38"/>
      <c r="C1" s="38"/>
      <c r="D1" s="38"/>
      <c r="E1" s="38"/>
      <c r="F1" s="38"/>
      <c r="G1" s="38"/>
      <c r="J1" s="4"/>
      <c r="K1" s="3"/>
    </row>
    <row r="2" spans="1:11" ht="35.25" customHeight="1" x14ac:dyDescent="0.25">
      <c r="A2" s="56" t="s">
        <v>286</v>
      </c>
      <c r="B2" s="56"/>
      <c r="C2" s="56"/>
      <c r="D2" s="56"/>
      <c r="E2" s="56"/>
      <c r="F2" s="56"/>
      <c r="G2" s="56"/>
      <c r="H2" s="56"/>
      <c r="I2" s="56"/>
      <c r="J2" s="56"/>
    </row>
    <row r="3" spans="1:11" ht="22.5" customHeight="1" x14ac:dyDescent="0.25">
      <c r="A3" s="39" t="s">
        <v>287</v>
      </c>
      <c r="B3" s="39"/>
      <c r="C3" s="39"/>
      <c r="D3" s="39"/>
      <c r="E3" s="39"/>
      <c r="F3" s="39"/>
      <c r="G3" s="39"/>
      <c r="H3" s="39"/>
      <c r="I3" s="39"/>
      <c r="J3" s="39"/>
    </row>
    <row r="4" spans="1:11" ht="24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9</v>
      </c>
      <c r="H4" s="1" t="s">
        <v>6</v>
      </c>
      <c r="I4" s="1" t="s">
        <v>7</v>
      </c>
      <c r="J4" s="1" t="s">
        <v>8</v>
      </c>
    </row>
    <row r="5" spans="1:11" x14ac:dyDescent="0.25">
      <c r="A5" s="58" t="s">
        <v>339</v>
      </c>
      <c r="B5" s="5" t="s">
        <v>19</v>
      </c>
      <c r="C5" s="7"/>
      <c r="D5" s="5" t="s">
        <v>20</v>
      </c>
      <c r="E5" s="2">
        <v>520</v>
      </c>
      <c r="F5" s="7" t="s">
        <v>10</v>
      </c>
      <c r="G5" s="7" t="s">
        <v>11</v>
      </c>
      <c r="H5" s="7" t="s">
        <v>17</v>
      </c>
      <c r="I5" s="52" t="s">
        <v>18</v>
      </c>
      <c r="J5" s="7" t="s">
        <v>288</v>
      </c>
    </row>
    <row r="6" spans="1:11" x14ac:dyDescent="0.25">
      <c r="A6" s="58" t="s">
        <v>342</v>
      </c>
      <c r="B6" s="5" t="s">
        <v>21</v>
      </c>
      <c r="C6" s="7" t="s">
        <v>22</v>
      </c>
      <c r="D6" s="5" t="s">
        <v>23</v>
      </c>
      <c r="E6" s="2">
        <v>999.3</v>
      </c>
      <c r="F6" s="7" t="s">
        <v>10</v>
      </c>
      <c r="G6" s="7" t="s">
        <v>11</v>
      </c>
      <c r="H6" s="7" t="s">
        <v>24</v>
      </c>
      <c r="I6" s="52" t="s">
        <v>25</v>
      </c>
      <c r="J6" s="7" t="s">
        <v>288</v>
      </c>
    </row>
    <row r="7" spans="1:11" x14ac:dyDescent="0.25">
      <c r="A7" s="58" t="s">
        <v>344</v>
      </c>
      <c r="B7" s="5" t="s">
        <v>26</v>
      </c>
      <c r="C7" s="7" t="s">
        <v>27</v>
      </c>
      <c r="D7" s="5" t="s">
        <v>28</v>
      </c>
      <c r="E7" s="2">
        <v>1382.9</v>
      </c>
      <c r="F7" s="7" t="s">
        <v>10</v>
      </c>
      <c r="G7" s="7" t="s">
        <v>11</v>
      </c>
      <c r="H7" s="7" t="s">
        <v>29</v>
      </c>
      <c r="I7" s="52" t="s">
        <v>30</v>
      </c>
      <c r="J7" s="7" t="s">
        <v>288</v>
      </c>
    </row>
    <row r="8" spans="1:11" x14ac:dyDescent="0.25">
      <c r="A8" s="58" t="s">
        <v>343</v>
      </c>
      <c r="B8" s="5" t="s">
        <v>31</v>
      </c>
      <c r="C8" s="7" t="s">
        <v>32</v>
      </c>
      <c r="D8" s="5" t="s">
        <v>33</v>
      </c>
      <c r="E8" s="2">
        <v>381679.75</v>
      </c>
      <c r="F8" s="7" t="s">
        <v>10</v>
      </c>
      <c r="G8" s="7" t="s">
        <v>11</v>
      </c>
      <c r="H8" s="7" t="s">
        <v>34</v>
      </c>
      <c r="I8" s="52" t="s">
        <v>35</v>
      </c>
      <c r="J8" s="7" t="s">
        <v>288</v>
      </c>
    </row>
    <row r="9" spans="1:11" x14ac:dyDescent="0.25">
      <c r="A9" s="58" t="s">
        <v>341</v>
      </c>
      <c r="B9" s="5" t="s">
        <v>36</v>
      </c>
      <c r="C9" s="7" t="s">
        <v>37</v>
      </c>
      <c r="D9" s="5" t="s">
        <v>38</v>
      </c>
      <c r="E9" s="2">
        <v>44800.65</v>
      </c>
      <c r="F9" s="7" t="s">
        <v>10</v>
      </c>
      <c r="G9" s="7" t="s">
        <v>11</v>
      </c>
      <c r="H9" s="7" t="s">
        <v>34</v>
      </c>
      <c r="I9" s="52" t="s">
        <v>35</v>
      </c>
      <c r="J9" s="7" t="s">
        <v>288</v>
      </c>
    </row>
    <row r="10" spans="1:11" x14ac:dyDescent="0.25">
      <c r="A10" s="58" t="s">
        <v>345</v>
      </c>
      <c r="B10" s="5" t="s">
        <v>39</v>
      </c>
      <c r="C10" s="7" t="s">
        <v>40</v>
      </c>
      <c r="D10" s="5" t="s">
        <v>41</v>
      </c>
      <c r="E10" s="2">
        <v>320</v>
      </c>
      <c r="F10" s="7" t="s">
        <v>10</v>
      </c>
      <c r="G10" s="7" t="s">
        <v>11</v>
      </c>
      <c r="H10" s="7" t="s">
        <v>17</v>
      </c>
      <c r="I10" s="52" t="s">
        <v>18</v>
      </c>
      <c r="J10" s="7" t="s">
        <v>288</v>
      </c>
    </row>
    <row r="11" spans="1:11" x14ac:dyDescent="0.25">
      <c r="A11" s="58" t="s">
        <v>340</v>
      </c>
      <c r="B11" s="5" t="s">
        <v>45</v>
      </c>
      <c r="C11" s="7" t="s">
        <v>46</v>
      </c>
      <c r="D11" s="5" t="s">
        <v>47</v>
      </c>
      <c r="E11" s="2">
        <v>230</v>
      </c>
      <c r="F11" s="7" t="s">
        <v>10</v>
      </c>
      <c r="G11" s="7" t="s">
        <v>11</v>
      </c>
      <c r="H11" s="7" t="s">
        <v>48</v>
      </c>
      <c r="I11" s="52" t="s">
        <v>49</v>
      </c>
      <c r="J11" s="7" t="s">
        <v>288</v>
      </c>
    </row>
    <row r="12" spans="1:11" x14ac:dyDescent="0.25">
      <c r="A12" s="58" t="s">
        <v>346</v>
      </c>
      <c r="B12" s="5" t="s">
        <v>50</v>
      </c>
      <c r="C12" s="7" t="s">
        <v>51</v>
      </c>
      <c r="D12" s="5" t="s">
        <v>52</v>
      </c>
      <c r="E12" s="2">
        <v>3750</v>
      </c>
      <c r="F12" s="7" t="s">
        <v>10</v>
      </c>
      <c r="G12" s="7" t="s">
        <v>11</v>
      </c>
      <c r="H12" s="7" t="s">
        <v>53</v>
      </c>
      <c r="I12" s="52" t="s">
        <v>54</v>
      </c>
      <c r="J12" s="7" t="s">
        <v>288</v>
      </c>
    </row>
    <row r="13" spans="1:11" x14ac:dyDescent="0.25">
      <c r="A13" s="58" t="s">
        <v>347</v>
      </c>
      <c r="B13" s="5" t="s">
        <v>55</v>
      </c>
      <c r="C13" s="7" t="s">
        <v>56</v>
      </c>
      <c r="D13" s="5" t="s">
        <v>57</v>
      </c>
      <c r="E13" s="2">
        <v>114.36</v>
      </c>
      <c r="F13" s="7" t="s">
        <v>10</v>
      </c>
      <c r="G13" s="7" t="s">
        <v>11</v>
      </c>
      <c r="H13" s="7" t="s">
        <v>58</v>
      </c>
      <c r="I13" s="52" t="s">
        <v>59</v>
      </c>
      <c r="J13" s="7" t="s">
        <v>288</v>
      </c>
    </row>
    <row r="14" spans="1:11" x14ac:dyDescent="0.25">
      <c r="A14" s="58" t="s">
        <v>348</v>
      </c>
      <c r="B14" s="5" t="s">
        <v>60</v>
      </c>
      <c r="C14" s="7" t="s">
        <v>61</v>
      </c>
      <c r="D14" s="5" t="s">
        <v>62</v>
      </c>
      <c r="E14" s="2">
        <v>3200</v>
      </c>
      <c r="F14" s="7" t="s">
        <v>10</v>
      </c>
      <c r="G14" s="7" t="s">
        <v>11</v>
      </c>
      <c r="H14" s="7" t="s">
        <v>53</v>
      </c>
      <c r="I14" s="52" t="s">
        <v>54</v>
      </c>
      <c r="J14" s="7" t="s">
        <v>288</v>
      </c>
    </row>
    <row r="15" spans="1:11" x14ac:dyDescent="0.25">
      <c r="A15" s="58" t="s">
        <v>349</v>
      </c>
      <c r="B15" s="5" t="s">
        <v>63</v>
      </c>
      <c r="C15" s="7" t="s">
        <v>64</v>
      </c>
      <c r="D15" s="5" t="s">
        <v>65</v>
      </c>
      <c r="E15" s="2">
        <v>8750</v>
      </c>
      <c r="F15" s="7" t="s">
        <v>10</v>
      </c>
      <c r="G15" s="7" t="s">
        <v>11</v>
      </c>
      <c r="H15" s="7" t="s">
        <v>53</v>
      </c>
      <c r="I15" s="52" t="s">
        <v>54</v>
      </c>
      <c r="J15" s="7" t="s">
        <v>288</v>
      </c>
    </row>
    <row r="16" spans="1:11" x14ac:dyDescent="0.25">
      <c r="A16" s="58" t="s">
        <v>350</v>
      </c>
      <c r="B16" s="5" t="s">
        <v>66</v>
      </c>
      <c r="C16" s="7" t="s">
        <v>67</v>
      </c>
      <c r="D16" s="5" t="s">
        <v>68</v>
      </c>
      <c r="E16" s="2">
        <v>375</v>
      </c>
      <c r="F16" s="7" t="s">
        <v>10</v>
      </c>
      <c r="G16" s="7" t="s">
        <v>11</v>
      </c>
      <c r="H16" s="7" t="s">
        <v>43</v>
      </c>
      <c r="I16" s="52" t="s">
        <v>44</v>
      </c>
      <c r="J16" s="7" t="s">
        <v>288</v>
      </c>
    </row>
    <row r="17" spans="1:10" x14ac:dyDescent="0.25">
      <c r="A17" s="58" t="s">
        <v>351</v>
      </c>
      <c r="B17" s="5" t="s">
        <v>69</v>
      </c>
      <c r="C17" s="7" t="s">
        <v>70</v>
      </c>
      <c r="D17" s="5" t="s">
        <v>71</v>
      </c>
      <c r="E17" s="2">
        <v>61.5</v>
      </c>
      <c r="F17" s="7" t="s">
        <v>10</v>
      </c>
      <c r="G17" s="7" t="s">
        <v>11</v>
      </c>
      <c r="H17" s="7" t="s">
        <v>72</v>
      </c>
      <c r="I17" s="52" t="s">
        <v>73</v>
      </c>
      <c r="J17" s="7" t="s">
        <v>288</v>
      </c>
    </row>
    <row r="18" spans="1:10" x14ac:dyDescent="0.25">
      <c r="A18" s="58" t="s">
        <v>352</v>
      </c>
      <c r="B18" s="5" t="s">
        <v>74</v>
      </c>
      <c r="C18" s="7" t="s">
        <v>75</v>
      </c>
      <c r="D18" s="5" t="s">
        <v>76</v>
      </c>
      <c r="E18" s="2">
        <v>71.98</v>
      </c>
      <c r="F18" s="7" t="s">
        <v>10</v>
      </c>
      <c r="G18" s="7" t="s">
        <v>11</v>
      </c>
      <c r="H18" s="7" t="s">
        <v>72</v>
      </c>
      <c r="I18" s="52" t="s">
        <v>73</v>
      </c>
      <c r="J18" s="7" t="s">
        <v>288</v>
      </c>
    </row>
    <row r="19" spans="1:10" x14ac:dyDescent="0.25">
      <c r="A19" s="58" t="s">
        <v>353</v>
      </c>
      <c r="B19" s="5" t="s">
        <v>77</v>
      </c>
      <c r="C19" s="7" t="s">
        <v>78</v>
      </c>
      <c r="D19" s="5" t="s">
        <v>79</v>
      </c>
      <c r="E19" s="2">
        <v>49.95</v>
      </c>
      <c r="F19" s="7" t="s">
        <v>10</v>
      </c>
      <c r="G19" s="7" t="s">
        <v>11</v>
      </c>
      <c r="H19" s="7" t="s">
        <v>53</v>
      </c>
      <c r="I19" s="52" t="s">
        <v>54</v>
      </c>
      <c r="J19" s="7" t="s">
        <v>288</v>
      </c>
    </row>
    <row r="20" spans="1:10" x14ac:dyDescent="0.25">
      <c r="A20" s="58" t="s">
        <v>354</v>
      </c>
      <c r="B20" s="5" t="s">
        <v>80</v>
      </c>
      <c r="C20" s="7" t="s">
        <v>81</v>
      </c>
      <c r="D20" s="5" t="s">
        <v>82</v>
      </c>
      <c r="E20" s="2">
        <v>420</v>
      </c>
      <c r="F20" s="7" t="s">
        <v>10</v>
      </c>
      <c r="G20" s="7" t="s">
        <v>11</v>
      </c>
      <c r="H20" s="7" t="s">
        <v>17</v>
      </c>
      <c r="I20" s="52" t="s">
        <v>18</v>
      </c>
      <c r="J20" s="7" t="s">
        <v>288</v>
      </c>
    </row>
    <row r="21" spans="1:10" x14ac:dyDescent="0.25">
      <c r="A21" s="58" t="s">
        <v>355</v>
      </c>
      <c r="B21" s="5" t="s">
        <v>83</v>
      </c>
      <c r="C21" s="7" t="s">
        <v>84</v>
      </c>
      <c r="D21" s="5" t="s">
        <v>85</v>
      </c>
      <c r="E21" s="2">
        <v>1080</v>
      </c>
      <c r="F21" s="7" t="s">
        <v>10</v>
      </c>
      <c r="G21" s="7" t="s">
        <v>11</v>
      </c>
      <c r="H21" s="7" t="s">
        <v>86</v>
      </c>
      <c r="I21" s="52" t="s">
        <v>87</v>
      </c>
      <c r="J21" s="7" t="s">
        <v>288</v>
      </c>
    </row>
    <row r="22" spans="1:10" x14ac:dyDescent="0.25">
      <c r="A22" s="58" t="s">
        <v>356</v>
      </c>
      <c r="B22" s="5" t="s">
        <v>88</v>
      </c>
      <c r="C22" s="7" t="s">
        <v>89</v>
      </c>
      <c r="D22" s="5" t="s">
        <v>90</v>
      </c>
      <c r="E22" s="2">
        <v>2812.5</v>
      </c>
      <c r="F22" s="7" t="s">
        <v>10</v>
      </c>
      <c r="G22" s="7" t="s">
        <v>11</v>
      </c>
      <c r="H22" s="7" t="s">
        <v>17</v>
      </c>
      <c r="I22" s="52" t="s">
        <v>18</v>
      </c>
      <c r="J22" s="7" t="s">
        <v>288</v>
      </c>
    </row>
    <row r="23" spans="1:10" x14ac:dyDescent="0.25">
      <c r="A23" s="58" t="s">
        <v>357</v>
      </c>
      <c r="B23" s="5" t="s">
        <v>91</v>
      </c>
      <c r="C23" s="7" t="s">
        <v>92</v>
      </c>
      <c r="D23" s="5" t="s">
        <v>93</v>
      </c>
      <c r="E23" s="2">
        <v>50</v>
      </c>
      <c r="F23" s="7" t="s">
        <v>10</v>
      </c>
      <c r="G23" s="7" t="s">
        <v>11</v>
      </c>
      <c r="H23" s="7" t="s">
        <v>53</v>
      </c>
      <c r="I23" s="52" t="s">
        <v>54</v>
      </c>
      <c r="J23" s="7" t="s">
        <v>288</v>
      </c>
    </row>
    <row r="24" spans="1:10" x14ac:dyDescent="0.25">
      <c r="A24" s="58" t="s">
        <v>358</v>
      </c>
      <c r="B24" s="5" t="s">
        <v>94</v>
      </c>
      <c r="C24" s="7" t="s">
        <v>95</v>
      </c>
      <c r="D24" s="5" t="s">
        <v>96</v>
      </c>
      <c r="E24" s="2">
        <v>2125</v>
      </c>
      <c r="F24" s="7" t="s">
        <v>10</v>
      </c>
      <c r="G24" s="7" t="s">
        <v>11</v>
      </c>
      <c r="H24" s="7" t="s">
        <v>43</v>
      </c>
      <c r="I24" s="52" t="s">
        <v>44</v>
      </c>
      <c r="J24" s="7" t="s">
        <v>288</v>
      </c>
    </row>
    <row r="25" spans="1:10" x14ac:dyDescent="0.25">
      <c r="A25" s="58" t="s">
        <v>359</v>
      </c>
      <c r="B25" s="5" t="s">
        <v>97</v>
      </c>
      <c r="C25" s="7" t="s">
        <v>98</v>
      </c>
      <c r="D25" s="5" t="s">
        <v>99</v>
      </c>
      <c r="E25" s="2">
        <v>1900</v>
      </c>
      <c r="F25" s="7" t="s">
        <v>10</v>
      </c>
      <c r="G25" s="7" t="s">
        <v>11</v>
      </c>
      <c r="H25" s="7" t="s">
        <v>53</v>
      </c>
      <c r="I25" s="52" t="s">
        <v>54</v>
      </c>
      <c r="J25" s="7" t="s">
        <v>288</v>
      </c>
    </row>
    <row r="26" spans="1:10" x14ac:dyDescent="0.25">
      <c r="A26" s="58" t="s">
        <v>360</v>
      </c>
      <c r="B26" s="5" t="s">
        <v>105</v>
      </c>
      <c r="C26" s="7"/>
      <c r="D26" s="5" t="s">
        <v>106</v>
      </c>
      <c r="E26" s="2">
        <v>173.97</v>
      </c>
      <c r="F26" s="7" t="s">
        <v>10</v>
      </c>
      <c r="G26" s="7" t="s">
        <v>11</v>
      </c>
      <c r="H26" s="7" t="s">
        <v>43</v>
      </c>
      <c r="I26" s="52" t="s">
        <v>44</v>
      </c>
      <c r="J26" s="7" t="s">
        <v>288</v>
      </c>
    </row>
    <row r="27" spans="1:10" x14ac:dyDescent="0.25">
      <c r="A27" s="58" t="s">
        <v>361</v>
      </c>
      <c r="B27" s="5" t="s">
        <v>107</v>
      </c>
      <c r="C27" s="7" t="s">
        <v>108</v>
      </c>
      <c r="D27" s="5" t="s">
        <v>109</v>
      </c>
      <c r="E27" s="2">
        <v>130.4</v>
      </c>
      <c r="F27" s="7" t="s">
        <v>10</v>
      </c>
      <c r="G27" s="7" t="s">
        <v>11</v>
      </c>
      <c r="H27" s="7" t="s">
        <v>53</v>
      </c>
      <c r="I27" s="52" t="s">
        <v>54</v>
      </c>
      <c r="J27" s="7" t="s">
        <v>288</v>
      </c>
    </row>
    <row r="28" spans="1:10" x14ac:dyDescent="0.25">
      <c r="A28" s="58" t="s">
        <v>362</v>
      </c>
      <c r="B28" s="5" t="s">
        <v>110</v>
      </c>
      <c r="C28" s="7" t="s">
        <v>111</v>
      </c>
      <c r="D28" s="5" t="s">
        <v>112</v>
      </c>
      <c r="E28" s="2">
        <v>331.98</v>
      </c>
      <c r="F28" s="7" t="s">
        <v>10</v>
      </c>
      <c r="G28" s="7" t="s">
        <v>11</v>
      </c>
      <c r="H28" s="7" t="s">
        <v>113</v>
      </c>
      <c r="I28" s="52" t="s">
        <v>114</v>
      </c>
      <c r="J28" s="7" t="s">
        <v>288</v>
      </c>
    </row>
    <row r="29" spans="1:10" x14ac:dyDescent="0.25">
      <c r="A29" s="58" t="s">
        <v>363</v>
      </c>
      <c r="B29" s="5" t="s">
        <v>115</v>
      </c>
      <c r="C29" s="7" t="s">
        <v>116</v>
      </c>
      <c r="D29" s="5" t="s">
        <v>117</v>
      </c>
      <c r="E29" s="2">
        <v>2150</v>
      </c>
      <c r="F29" s="7" t="s">
        <v>10</v>
      </c>
      <c r="G29" s="7" t="s">
        <v>11</v>
      </c>
      <c r="H29" s="7" t="s">
        <v>118</v>
      </c>
      <c r="I29" s="52" t="s">
        <v>119</v>
      </c>
      <c r="J29" s="7" t="s">
        <v>288</v>
      </c>
    </row>
    <row r="30" spans="1:10" x14ac:dyDescent="0.25">
      <c r="A30" s="58" t="s">
        <v>364</v>
      </c>
      <c r="B30" s="5" t="s">
        <v>120</v>
      </c>
      <c r="C30" s="7" t="s">
        <v>121</v>
      </c>
      <c r="D30" s="5" t="s">
        <v>122</v>
      </c>
      <c r="E30" s="2">
        <v>21.24</v>
      </c>
      <c r="F30" s="7" t="s">
        <v>10</v>
      </c>
      <c r="G30" s="7" t="s">
        <v>11</v>
      </c>
      <c r="H30" s="7" t="s">
        <v>29</v>
      </c>
      <c r="I30" s="52" t="s">
        <v>30</v>
      </c>
      <c r="J30" s="7" t="s">
        <v>288</v>
      </c>
    </row>
    <row r="31" spans="1:10" x14ac:dyDescent="0.25">
      <c r="A31" s="58" t="s">
        <v>365</v>
      </c>
      <c r="B31" s="5" t="s">
        <v>123</v>
      </c>
      <c r="C31" s="7" t="s">
        <v>124</v>
      </c>
      <c r="D31" s="5" t="s">
        <v>125</v>
      </c>
      <c r="E31" s="2">
        <v>2151.42</v>
      </c>
      <c r="F31" s="7" t="s">
        <v>10</v>
      </c>
      <c r="G31" s="7" t="s">
        <v>11</v>
      </c>
      <c r="H31" s="7" t="s">
        <v>86</v>
      </c>
      <c r="I31" s="52" t="s">
        <v>87</v>
      </c>
      <c r="J31" s="7" t="s">
        <v>288</v>
      </c>
    </row>
    <row r="32" spans="1:10" x14ac:dyDescent="0.25">
      <c r="A32" s="58" t="s">
        <v>366</v>
      </c>
      <c r="B32" s="5" t="s">
        <v>126</v>
      </c>
      <c r="C32" s="7" t="s">
        <v>127</v>
      </c>
      <c r="D32" s="5" t="s">
        <v>128</v>
      </c>
      <c r="E32" s="2">
        <v>1500</v>
      </c>
      <c r="F32" s="7" t="s">
        <v>10</v>
      </c>
      <c r="G32" s="7" t="s">
        <v>11</v>
      </c>
      <c r="H32" s="7" t="s">
        <v>53</v>
      </c>
      <c r="I32" s="52" t="s">
        <v>54</v>
      </c>
      <c r="J32" s="7" t="s">
        <v>288</v>
      </c>
    </row>
    <row r="33" spans="1:10" x14ac:dyDescent="0.25">
      <c r="A33" s="58" t="s">
        <v>367</v>
      </c>
      <c r="B33" s="5" t="s">
        <v>129</v>
      </c>
      <c r="C33" s="7" t="s">
        <v>130</v>
      </c>
      <c r="D33" s="5" t="s">
        <v>131</v>
      </c>
      <c r="E33" s="2">
        <v>5326.18</v>
      </c>
      <c r="F33" s="7" t="s">
        <v>10</v>
      </c>
      <c r="G33" s="7" t="s">
        <v>11</v>
      </c>
      <c r="H33" s="7" t="s">
        <v>53</v>
      </c>
      <c r="I33" s="52" t="s">
        <v>54</v>
      </c>
      <c r="J33" s="7" t="s">
        <v>288</v>
      </c>
    </row>
    <row r="34" spans="1:10" x14ac:dyDescent="0.25">
      <c r="A34" s="58" t="s">
        <v>368</v>
      </c>
      <c r="B34" s="5" t="s">
        <v>132</v>
      </c>
      <c r="C34" s="7" t="s">
        <v>133</v>
      </c>
      <c r="D34" s="5" t="s">
        <v>134</v>
      </c>
      <c r="E34" s="2">
        <v>3300.13</v>
      </c>
      <c r="F34" s="7" t="s">
        <v>10</v>
      </c>
      <c r="G34" s="7" t="s">
        <v>11</v>
      </c>
      <c r="H34" s="7" t="s">
        <v>53</v>
      </c>
      <c r="I34" s="52" t="s">
        <v>54</v>
      </c>
      <c r="J34" s="7" t="s">
        <v>288</v>
      </c>
    </row>
    <row r="35" spans="1:10" x14ac:dyDescent="0.25">
      <c r="A35" s="58" t="s">
        <v>369</v>
      </c>
      <c r="B35" s="5" t="s">
        <v>135</v>
      </c>
      <c r="C35" s="7" t="s">
        <v>136</v>
      </c>
      <c r="D35" s="5" t="s">
        <v>137</v>
      </c>
      <c r="E35" s="2">
        <v>725</v>
      </c>
      <c r="F35" s="7" t="s">
        <v>10</v>
      </c>
      <c r="G35" s="7" t="s">
        <v>11</v>
      </c>
      <c r="H35" s="7" t="s">
        <v>138</v>
      </c>
      <c r="I35" s="52" t="s">
        <v>139</v>
      </c>
      <c r="J35" s="7" t="s">
        <v>288</v>
      </c>
    </row>
    <row r="36" spans="1:10" x14ac:dyDescent="0.25">
      <c r="A36" s="58" t="s">
        <v>370</v>
      </c>
      <c r="B36" s="5" t="s">
        <v>140</v>
      </c>
      <c r="C36" s="7" t="s">
        <v>141</v>
      </c>
      <c r="D36" s="5" t="s">
        <v>142</v>
      </c>
      <c r="E36" s="2">
        <v>2691</v>
      </c>
      <c r="F36" s="7" t="s">
        <v>10</v>
      </c>
      <c r="G36" s="7" t="s">
        <v>11</v>
      </c>
      <c r="H36" s="7" t="s">
        <v>34</v>
      </c>
      <c r="I36" s="52" t="s">
        <v>35</v>
      </c>
      <c r="J36" s="7" t="s">
        <v>288</v>
      </c>
    </row>
    <row r="37" spans="1:10" x14ac:dyDescent="0.25">
      <c r="A37" s="58" t="s">
        <v>371</v>
      </c>
      <c r="B37" s="5" t="s">
        <v>143</v>
      </c>
      <c r="C37" s="7" t="s">
        <v>144</v>
      </c>
      <c r="D37" s="5" t="s">
        <v>145</v>
      </c>
      <c r="E37" s="2">
        <v>17.350000000000001</v>
      </c>
      <c r="F37" s="7" t="s">
        <v>10</v>
      </c>
      <c r="G37" s="7" t="s">
        <v>11</v>
      </c>
      <c r="H37" s="7" t="s">
        <v>146</v>
      </c>
      <c r="I37" s="52" t="s">
        <v>147</v>
      </c>
      <c r="J37" s="7" t="s">
        <v>288</v>
      </c>
    </row>
    <row r="38" spans="1:10" x14ac:dyDescent="0.25">
      <c r="A38" s="58" t="s">
        <v>372</v>
      </c>
      <c r="B38" s="5" t="s">
        <v>143</v>
      </c>
      <c r="C38" s="7" t="s">
        <v>144</v>
      </c>
      <c r="D38" s="5" t="s">
        <v>145</v>
      </c>
      <c r="E38" s="2">
        <v>27.8</v>
      </c>
      <c r="F38" s="7" t="s">
        <v>10</v>
      </c>
      <c r="G38" s="7" t="s">
        <v>11</v>
      </c>
      <c r="H38" s="7" t="s">
        <v>148</v>
      </c>
      <c r="I38" s="52" t="s">
        <v>149</v>
      </c>
      <c r="J38" s="7" t="s">
        <v>288</v>
      </c>
    </row>
    <row r="39" spans="1:10" x14ac:dyDescent="0.25">
      <c r="A39" s="58" t="s">
        <v>373</v>
      </c>
      <c r="B39" s="5" t="s">
        <v>151</v>
      </c>
      <c r="C39" s="7"/>
      <c r="D39" s="5" t="s">
        <v>152</v>
      </c>
      <c r="E39" s="2">
        <v>4561.1899999999996</v>
      </c>
      <c r="F39" s="7" t="s">
        <v>10</v>
      </c>
      <c r="G39" s="7" t="s">
        <v>11</v>
      </c>
      <c r="H39" s="7" t="s">
        <v>113</v>
      </c>
      <c r="I39" s="52" t="s">
        <v>114</v>
      </c>
      <c r="J39" s="7" t="s">
        <v>288</v>
      </c>
    </row>
    <row r="40" spans="1:10" x14ac:dyDescent="0.25">
      <c r="A40" s="58" t="s">
        <v>374</v>
      </c>
      <c r="B40" s="5" t="s">
        <v>153</v>
      </c>
      <c r="C40" s="7" t="s">
        <v>154</v>
      </c>
      <c r="D40" s="5" t="s">
        <v>155</v>
      </c>
      <c r="E40" s="2">
        <v>434.3</v>
      </c>
      <c r="F40" s="7" t="s">
        <v>10</v>
      </c>
      <c r="G40" s="7" t="s">
        <v>11</v>
      </c>
      <c r="H40" s="7" t="s">
        <v>24</v>
      </c>
      <c r="I40" s="52" t="s">
        <v>25</v>
      </c>
      <c r="J40" s="7" t="s">
        <v>288</v>
      </c>
    </row>
    <row r="41" spans="1:10" x14ac:dyDescent="0.25">
      <c r="A41" s="58" t="s">
        <v>375</v>
      </c>
      <c r="B41" s="5" t="s">
        <v>156</v>
      </c>
      <c r="C41" s="7" t="s">
        <v>157</v>
      </c>
      <c r="D41" s="5" t="s">
        <v>158</v>
      </c>
      <c r="E41" s="2">
        <v>1620</v>
      </c>
      <c r="F41" s="7" t="s">
        <v>10</v>
      </c>
      <c r="G41" s="7" t="s">
        <v>11</v>
      </c>
      <c r="H41" s="7" t="s">
        <v>24</v>
      </c>
      <c r="I41" s="52" t="s">
        <v>25</v>
      </c>
      <c r="J41" s="7" t="s">
        <v>288</v>
      </c>
    </row>
    <row r="42" spans="1:10" x14ac:dyDescent="0.25">
      <c r="A42" s="58" t="s">
        <v>376</v>
      </c>
      <c r="B42" s="5" t="s">
        <v>159</v>
      </c>
      <c r="C42" s="7" t="s">
        <v>160</v>
      </c>
      <c r="D42" s="5" t="s">
        <v>161</v>
      </c>
      <c r="E42" s="2">
        <v>423.36</v>
      </c>
      <c r="F42" s="7" t="s">
        <v>10</v>
      </c>
      <c r="G42" s="7" t="s">
        <v>11</v>
      </c>
      <c r="H42" s="7" t="s">
        <v>58</v>
      </c>
      <c r="I42" s="52" t="s">
        <v>59</v>
      </c>
      <c r="J42" s="7" t="s">
        <v>288</v>
      </c>
    </row>
    <row r="43" spans="1:10" x14ac:dyDescent="0.25">
      <c r="A43" s="58" t="s">
        <v>377</v>
      </c>
      <c r="B43" s="5" t="s">
        <v>162</v>
      </c>
      <c r="C43" s="7" t="s">
        <v>163</v>
      </c>
      <c r="D43" s="5" t="s">
        <v>164</v>
      </c>
      <c r="E43" s="2">
        <v>1848.04</v>
      </c>
      <c r="F43" s="7" t="s">
        <v>10</v>
      </c>
      <c r="G43" s="7" t="s">
        <v>11</v>
      </c>
      <c r="H43" s="7" t="s">
        <v>72</v>
      </c>
      <c r="I43" s="52" t="s">
        <v>73</v>
      </c>
      <c r="J43" s="7" t="s">
        <v>288</v>
      </c>
    </row>
    <row r="44" spans="1:10" x14ac:dyDescent="0.25">
      <c r="A44" s="58" t="s">
        <v>378</v>
      </c>
      <c r="B44" s="5" t="s">
        <v>165</v>
      </c>
      <c r="C44" s="7" t="s">
        <v>166</v>
      </c>
      <c r="D44" s="5" t="s">
        <v>167</v>
      </c>
      <c r="E44" s="2">
        <v>986.75</v>
      </c>
      <c r="F44" s="7" t="s">
        <v>10</v>
      </c>
      <c r="G44" s="7" t="s">
        <v>11</v>
      </c>
      <c r="H44" s="7" t="s">
        <v>138</v>
      </c>
      <c r="I44" s="52" t="s">
        <v>139</v>
      </c>
      <c r="J44" s="7" t="s">
        <v>288</v>
      </c>
    </row>
    <row r="45" spans="1:10" x14ac:dyDescent="0.25">
      <c r="A45" s="58" t="s">
        <v>379</v>
      </c>
      <c r="B45" s="5" t="s">
        <v>168</v>
      </c>
      <c r="C45" s="7" t="s">
        <v>169</v>
      </c>
      <c r="D45" s="5" t="s">
        <v>170</v>
      </c>
      <c r="E45" s="2">
        <v>308</v>
      </c>
      <c r="F45" s="7" t="s">
        <v>10</v>
      </c>
      <c r="G45" s="7" t="s">
        <v>11</v>
      </c>
      <c r="H45" s="7" t="s">
        <v>43</v>
      </c>
      <c r="I45" s="52" t="s">
        <v>44</v>
      </c>
      <c r="J45" s="7" t="s">
        <v>288</v>
      </c>
    </row>
    <row r="46" spans="1:10" x14ac:dyDescent="0.25">
      <c r="A46" s="58" t="s">
        <v>380</v>
      </c>
      <c r="B46" s="5" t="s">
        <v>171</v>
      </c>
      <c r="C46" s="7" t="s">
        <v>172</v>
      </c>
      <c r="D46" s="5" t="s">
        <v>173</v>
      </c>
      <c r="E46" s="2">
        <f>391.84+80.9</f>
        <v>472.74</v>
      </c>
      <c r="F46" s="7" t="s">
        <v>10</v>
      </c>
      <c r="G46" s="7" t="s">
        <v>11</v>
      </c>
      <c r="H46" s="7" t="s">
        <v>12</v>
      </c>
      <c r="I46" s="52" t="s">
        <v>13</v>
      </c>
      <c r="J46" s="7" t="s">
        <v>288</v>
      </c>
    </row>
    <row r="47" spans="1:10" x14ac:dyDescent="0.25">
      <c r="A47" s="58" t="s">
        <v>381</v>
      </c>
      <c r="B47" s="5" t="s">
        <v>174</v>
      </c>
      <c r="C47" s="7"/>
      <c r="D47" s="5" t="s">
        <v>175</v>
      </c>
      <c r="E47" s="2">
        <v>760.08</v>
      </c>
      <c r="F47" s="7" t="s">
        <v>10</v>
      </c>
      <c r="G47" s="7" t="s">
        <v>11</v>
      </c>
      <c r="H47" s="7" t="s">
        <v>17</v>
      </c>
      <c r="I47" s="52" t="s">
        <v>18</v>
      </c>
      <c r="J47" s="7" t="s">
        <v>288</v>
      </c>
    </row>
    <row r="48" spans="1:10" x14ac:dyDescent="0.25">
      <c r="A48" s="58" t="s">
        <v>382</v>
      </c>
      <c r="B48" s="5" t="s">
        <v>177</v>
      </c>
      <c r="C48" s="7" t="s">
        <v>178</v>
      </c>
      <c r="D48" s="5" t="s">
        <v>179</v>
      </c>
      <c r="E48" s="2">
        <v>52.5</v>
      </c>
      <c r="F48" s="7" t="s">
        <v>10</v>
      </c>
      <c r="G48" s="7" t="s">
        <v>11</v>
      </c>
      <c r="H48" s="7" t="s">
        <v>180</v>
      </c>
      <c r="I48" s="52" t="s">
        <v>181</v>
      </c>
      <c r="J48" s="7" t="s">
        <v>288</v>
      </c>
    </row>
    <row r="49" spans="1:10" x14ac:dyDescent="0.25">
      <c r="A49" s="58" t="s">
        <v>383</v>
      </c>
      <c r="B49" s="5" t="s">
        <v>182</v>
      </c>
      <c r="C49" s="7" t="s">
        <v>183</v>
      </c>
      <c r="D49" s="5" t="s">
        <v>184</v>
      </c>
      <c r="E49" s="2">
        <v>380</v>
      </c>
      <c r="F49" s="7" t="s">
        <v>10</v>
      </c>
      <c r="G49" s="7" t="s">
        <v>11</v>
      </c>
      <c r="H49" s="7" t="s">
        <v>17</v>
      </c>
      <c r="I49" s="52" t="s">
        <v>18</v>
      </c>
      <c r="J49" s="7" t="s">
        <v>288</v>
      </c>
    </row>
    <row r="50" spans="1:10" x14ac:dyDescent="0.25">
      <c r="A50" s="58" t="s">
        <v>384</v>
      </c>
      <c r="B50" s="5" t="s">
        <v>185</v>
      </c>
      <c r="C50" s="7" t="s">
        <v>186</v>
      </c>
      <c r="D50" s="5" t="s">
        <v>187</v>
      </c>
      <c r="E50" s="2">
        <v>450</v>
      </c>
      <c r="F50" s="7" t="s">
        <v>10</v>
      </c>
      <c r="G50" s="7" t="s">
        <v>11</v>
      </c>
      <c r="H50" s="7" t="s">
        <v>180</v>
      </c>
      <c r="I50" s="52" t="s">
        <v>181</v>
      </c>
      <c r="J50" s="7" t="s">
        <v>288</v>
      </c>
    </row>
    <row r="51" spans="1:10" x14ac:dyDescent="0.25">
      <c r="A51" s="58" t="s">
        <v>385</v>
      </c>
      <c r="B51" s="5" t="s">
        <v>188</v>
      </c>
      <c r="C51" s="7" t="s">
        <v>189</v>
      </c>
      <c r="D51" s="5" t="s">
        <v>190</v>
      </c>
      <c r="E51" s="2">
        <v>742.32</v>
      </c>
      <c r="F51" s="7" t="s">
        <v>10</v>
      </c>
      <c r="G51" s="7" t="s">
        <v>11</v>
      </c>
      <c r="H51" s="7" t="s">
        <v>14</v>
      </c>
      <c r="I51" s="52" t="s">
        <v>15</v>
      </c>
      <c r="J51" s="7" t="s">
        <v>288</v>
      </c>
    </row>
    <row r="52" spans="1:10" x14ac:dyDescent="0.25">
      <c r="A52" s="58" t="s">
        <v>386</v>
      </c>
      <c r="B52" s="5" t="s">
        <v>191</v>
      </c>
      <c r="C52" s="7" t="s">
        <v>192</v>
      </c>
      <c r="D52" s="5" t="s">
        <v>193</v>
      </c>
      <c r="E52" s="2">
        <v>294.38</v>
      </c>
      <c r="F52" s="7" t="s">
        <v>10</v>
      </c>
      <c r="G52" s="7" t="s">
        <v>11</v>
      </c>
      <c r="H52" s="7" t="s">
        <v>58</v>
      </c>
      <c r="I52" s="52" t="s">
        <v>59</v>
      </c>
      <c r="J52" s="7" t="s">
        <v>288</v>
      </c>
    </row>
    <row r="53" spans="1:10" x14ac:dyDescent="0.25">
      <c r="A53" s="58" t="s">
        <v>387</v>
      </c>
      <c r="B53" s="5" t="s">
        <v>194</v>
      </c>
      <c r="C53" s="7" t="s">
        <v>195</v>
      </c>
      <c r="D53" s="5" t="s">
        <v>196</v>
      </c>
      <c r="E53" s="2">
        <v>180</v>
      </c>
      <c r="F53" s="7" t="s">
        <v>10</v>
      </c>
      <c r="G53" s="7" t="s">
        <v>11</v>
      </c>
      <c r="H53" s="7" t="s">
        <v>180</v>
      </c>
      <c r="I53" s="52" t="s">
        <v>181</v>
      </c>
      <c r="J53" s="7" t="s">
        <v>288</v>
      </c>
    </row>
    <row r="54" spans="1:10" x14ac:dyDescent="0.25">
      <c r="A54" s="58" t="s">
        <v>388</v>
      </c>
      <c r="B54" s="5" t="s">
        <v>197</v>
      </c>
      <c r="C54" s="7" t="s">
        <v>198</v>
      </c>
      <c r="D54" s="5" t="s">
        <v>199</v>
      </c>
      <c r="E54" s="2">
        <v>650</v>
      </c>
      <c r="F54" s="7" t="s">
        <v>10</v>
      </c>
      <c r="G54" s="7" t="s">
        <v>11</v>
      </c>
      <c r="H54" s="7" t="s">
        <v>138</v>
      </c>
      <c r="I54" s="52" t="s">
        <v>139</v>
      </c>
      <c r="J54" s="7" t="s">
        <v>288</v>
      </c>
    </row>
    <row r="55" spans="1:10" x14ac:dyDescent="0.25">
      <c r="A55" s="58" t="s">
        <v>389</v>
      </c>
      <c r="B55" s="5" t="s">
        <v>200</v>
      </c>
      <c r="C55" s="7" t="s">
        <v>201</v>
      </c>
      <c r="D55" s="5" t="s">
        <v>202</v>
      </c>
      <c r="E55" s="2">
        <v>1442.55</v>
      </c>
      <c r="F55" s="7" t="s">
        <v>10</v>
      </c>
      <c r="G55" s="7" t="s">
        <v>11</v>
      </c>
      <c r="H55" s="7" t="s">
        <v>203</v>
      </c>
      <c r="I55" s="52" t="s">
        <v>204</v>
      </c>
      <c r="J55" s="7" t="s">
        <v>288</v>
      </c>
    </row>
    <row r="56" spans="1:10" x14ac:dyDescent="0.25">
      <c r="A56" s="58" t="s">
        <v>390</v>
      </c>
      <c r="B56" s="5" t="s">
        <v>205</v>
      </c>
      <c r="C56" s="7" t="s">
        <v>206</v>
      </c>
      <c r="D56" s="5" t="s">
        <v>207</v>
      </c>
      <c r="E56" s="2">
        <v>500</v>
      </c>
      <c r="F56" s="7" t="s">
        <v>10</v>
      </c>
      <c r="G56" s="7" t="s">
        <v>11</v>
      </c>
      <c r="H56" s="7" t="s">
        <v>86</v>
      </c>
      <c r="I56" s="52" t="s">
        <v>87</v>
      </c>
      <c r="J56" s="7" t="s">
        <v>288</v>
      </c>
    </row>
    <row r="57" spans="1:10" x14ac:dyDescent="0.25">
      <c r="A57" s="58" t="s">
        <v>391</v>
      </c>
      <c r="B57" s="5" t="s">
        <v>208</v>
      </c>
      <c r="C57" s="7" t="s">
        <v>209</v>
      </c>
      <c r="D57" s="5" t="s">
        <v>210</v>
      </c>
      <c r="E57" s="2">
        <v>682.5</v>
      </c>
      <c r="F57" s="7" t="s">
        <v>10</v>
      </c>
      <c r="G57" s="7" t="s">
        <v>11</v>
      </c>
      <c r="H57" s="7" t="s">
        <v>58</v>
      </c>
      <c r="I57" s="52" t="s">
        <v>59</v>
      </c>
      <c r="J57" s="7" t="s">
        <v>288</v>
      </c>
    </row>
    <row r="58" spans="1:10" x14ac:dyDescent="0.25">
      <c r="A58" s="58" t="s">
        <v>392</v>
      </c>
      <c r="B58" s="5" t="s">
        <v>211</v>
      </c>
      <c r="C58" s="7" t="s">
        <v>212</v>
      </c>
      <c r="D58" s="5" t="s">
        <v>213</v>
      </c>
      <c r="E58" s="2">
        <v>33.54</v>
      </c>
      <c r="F58" s="7" t="s">
        <v>10</v>
      </c>
      <c r="G58" s="7" t="s">
        <v>11</v>
      </c>
      <c r="H58" s="7" t="s">
        <v>72</v>
      </c>
      <c r="I58" s="52" t="s">
        <v>73</v>
      </c>
      <c r="J58" s="7" t="s">
        <v>288</v>
      </c>
    </row>
    <row r="59" spans="1:10" x14ac:dyDescent="0.25">
      <c r="A59" s="58" t="s">
        <v>393</v>
      </c>
      <c r="B59" s="5" t="s">
        <v>214</v>
      </c>
      <c r="C59" s="7" t="s">
        <v>215</v>
      </c>
      <c r="D59" s="5" t="s">
        <v>216</v>
      </c>
      <c r="E59" s="2">
        <v>285.76</v>
      </c>
      <c r="F59" s="7" t="s">
        <v>10</v>
      </c>
      <c r="G59" s="7" t="s">
        <v>11</v>
      </c>
      <c r="H59" s="7" t="s">
        <v>72</v>
      </c>
      <c r="I59" s="52" t="s">
        <v>73</v>
      </c>
      <c r="J59" s="7" t="s">
        <v>288</v>
      </c>
    </row>
    <row r="60" spans="1:10" x14ac:dyDescent="0.25">
      <c r="A60" s="58" t="s">
        <v>394</v>
      </c>
      <c r="B60" s="5" t="s">
        <v>217</v>
      </c>
      <c r="C60" s="7" t="s">
        <v>218</v>
      </c>
      <c r="D60" s="5" t="s">
        <v>219</v>
      </c>
      <c r="E60" s="2">
        <v>167</v>
      </c>
      <c r="F60" s="7" t="s">
        <v>10</v>
      </c>
      <c r="G60" s="7" t="s">
        <v>11</v>
      </c>
      <c r="H60" s="7" t="s">
        <v>53</v>
      </c>
      <c r="I60" s="52" t="s">
        <v>54</v>
      </c>
      <c r="J60" s="7" t="s">
        <v>288</v>
      </c>
    </row>
    <row r="61" spans="1:10" x14ac:dyDescent="0.25">
      <c r="A61" s="58" t="s">
        <v>395</v>
      </c>
      <c r="B61" s="5" t="s">
        <v>220</v>
      </c>
      <c r="C61" s="7" t="s">
        <v>221</v>
      </c>
      <c r="D61" s="5" t="s">
        <v>222</v>
      </c>
      <c r="E61" s="2">
        <v>1250</v>
      </c>
      <c r="F61" s="7" t="s">
        <v>10</v>
      </c>
      <c r="G61" s="7" t="s">
        <v>11</v>
      </c>
      <c r="H61" s="7" t="s">
        <v>43</v>
      </c>
      <c r="I61" s="52" t="s">
        <v>44</v>
      </c>
      <c r="J61" s="7" t="s">
        <v>288</v>
      </c>
    </row>
    <row r="62" spans="1:10" x14ac:dyDescent="0.25">
      <c r="A62" s="58" t="s">
        <v>396</v>
      </c>
      <c r="B62" s="5" t="s">
        <v>223</v>
      </c>
      <c r="C62" s="7" t="s">
        <v>224</v>
      </c>
      <c r="D62" s="5" t="s">
        <v>225</v>
      </c>
      <c r="E62" s="2">
        <v>4212.5</v>
      </c>
      <c r="F62" s="7" t="s">
        <v>10</v>
      </c>
      <c r="G62" s="7" t="s">
        <v>11</v>
      </c>
      <c r="H62" s="7" t="s">
        <v>53</v>
      </c>
      <c r="I62" s="52" t="s">
        <v>54</v>
      </c>
      <c r="J62" s="7" t="s">
        <v>288</v>
      </c>
    </row>
    <row r="63" spans="1:10" x14ac:dyDescent="0.25">
      <c r="A63" s="58" t="s">
        <v>397</v>
      </c>
      <c r="B63" s="5" t="s">
        <v>226</v>
      </c>
      <c r="C63" s="7" t="s">
        <v>227</v>
      </c>
      <c r="D63" s="5" t="s">
        <v>228</v>
      </c>
      <c r="E63" s="2">
        <v>87.35</v>
      </c>
      <c r="F63" s="7" t="s">
        <v>10</v>
      </c>
      <c r="G63" s="7" t="s">
        <v>11</v>
      </c>
      <c r="H63" s="7" t="s">
        <v>58</v>
      </c>
      <c r="I63" s="52" t="s">
        <v>59</v>
      </c>
      <c r="J63" s="7" t="s">
        <v>288</v>
      </c>
    </row>
    <row r="64" spans="1:10" x14ac:dyDescent="0.25">
      <c r="A64" s="58" t="s">
        <v>398</v>
      </c>
      <c r="B64" s="5" t="s">
        <v>229</v>
      </c>
      <c r="C64" s="7" t="s">
        <v>230</v>
      </c>
      <c r="D64" s="5" t="s">
        <v>231</v>
      </c>
      <c r="E64" s="2">
        <v>974.25</v>
      </c>
      <c r="F64" s="7" t="s">
        <v>10</v>
      </c>
      <c r="G64" s="7" t="s">
        <v>11</v>
      </c>
      <c r="H64" s="7" t="s">
        <v>58</v>
      </c>
      <c r="I64" s="52" t="s">
        <v>59</v>
      </c>
      <c r="J64" s="7" t="s">
        <v>288</v>
      </c>
    </row>
    <row r="65" spans="1:10" x14ac:dyDescent="0.25">
      <c r="A65" s="58" t="s">
        <v>399</v>
      </c>
      <c r="B65" s="5" t="s">
        <v>177</v>
      </c>
      <c r="C65" s="7" t="s">
        <v>178</v>
      </c>
      <c r="D65" s="5" t="s">
        <v>179</v>
      </c>
      <c r="E65" s="2">
        <v>519.51</v>
      </c>
      <c r="F65" s="7" t="s">
        <v>10</v>
      </c>
      <c r="G65" s="7" t="s">
        <v>11</v>
      </c>
      <c r="H65" s="7" t="s">
        <v>148</v>
      </c>
      <c r="I65" s="52" t="s">
        <v>149</v>
      </c>
      <c r="J65" s="7" t="s">
        <v>288</v>
      </c>
    </row>
    <row r="66" spans="1:10" x14ac:dyDescent="0.25">
      <c r="A66" s="58" t="s">
        <v>400</v>
      </c>
      <c r="B66" s="5" t="s">
        <v>236</v>
      </c>
      <c r="C66" s="7" t="s">
        <v>237</v>
      </c>
      <c r="D66" s="5" t="s">
        <v>238</v>
      </c>
      <c r="E66" s="2">
        <v>9700</v>
      </c>
      <c r="F66" s="7" t="s">
        <v>10</v>
      </c>
      <c r="G66" s="7" t="s">
        <v>11</v>
      </c>
      <c r="H66" s="7" t="s">
        <v>43</v>
      </c>
      <c r="I66" s="52" t="s">
        <v>44</v>
      </c>
      <c r="J66" s="7" t="s">
        <v>288</v>
      </c>
    </row>
    <row r="67" spans="1:10" x14ac:dyDescent="0.25">
      <c r="A67" s="58" t="s">
        <v>401</v>
      </c>
      <c r="B67" s="5" t="s">
        <v>239</v>
      </c>
      <c r="C67" s="7" t="s">
        <v>240</v>
      </c>
      <c r="D67" s="5" t="s">
        <v>241</v>
      </c>
      <c r="E67" s="2">
        <v>13.98</v>
      </c>
      <c r="F67" s="7" t="s">
        <v>10</v>
      </c>
      <c r="G67" s="7" t="s">
        <v>11</v>
      </c>
      <c r="H67" s="7" t="s">
        <v>53</v>
      </c>
      <c r="I67" s="52" t="s">
        <v>54</v>
      </c>
      <c r="J67" s="7" t="s">
        <v>288</v>
      </c>
    </row>
    <row r="68" spans="1:10" x14ac:dyDescent="0.25">
      <c r="A68" s="58" t="s">
        <v>402</v>
      </c>
      <c r="B68" s="5" t="s">
        <v>242</v>
      </c>
      <c r="C68" s="7" t="s">
        <v>243</v>
      </c>
      <c r="D68" s="5" t="s">
        <v>244</v>
      </c>
      <c r="E68" s="2">
        <v>262.5</v>
      </c>
      <c r="F68" s="7" t="s">
        <v>10</v>
      </c>
      <c r="G68" s="7" t="s">
        <v>11</v>
      </c>
      <c r="H68" s="7" t="s">
        <v>53</v>
      </c>
      <c r="I68" s="52" t="s">
        <v>54</v>
      </c>
      <c r="J68" s="7" t="s">
        <v>288</v>
      </c>
    </row>
    <row r="69" spans="1:10" x14ac:dyDescent="0.25">
      <c r="A69" s="58" t="s">
        <v>403</v>
      </c>
      <c r="B69" s="5" t="s">
        <v>245</v>
      </c>
      <c r="C69" s="7" t="s">
        <v>246</v>
      </c>
      <c r="D69" s="5" t="s">
        <v>247</v>
      </c>
      <c r="E69" s="2">
        <v>509.24</v>
      </c>
      <c r="F69" s="7" t="s">
        <v>10</v>
      </c>
      <c r="G69" s="7" t="s">
        <v>11</v>
      </c>
      <c r="H69" s="7" t="s">
        <v>148</v>
      </c>
      <c r="I69" s="52" t="s">
        <v>149</v>
      </c>
      <c r="J69" s="7" t="s">
        <v>288</v>
      </c>
    </row>
    <row r="70" spans="1:10" x14ac:dyDescent="0.25">
      <c r="A70" s="58" t="s">
        <v>404</v>
      </c>
      <c r="B70" s="5" t="s">
        <v>248</v>
      </c>
      <c r="C70" s="7" t="s">
        <v>249</v>
      </c>
      <c r="D70" s="5" t="s">
        <v>250</v>
      </c>
      <c r="E70" s="2">
        <v>528.19000000000005</v>
      </c>
      <c r="F70" s="7" t="s">
        <v>10</v>
      </c>
      <c r="G70" s="7" t="s">
        <v>11</v>
      </c>
      <c r="H70" s="7" t="s">
        <v>146</v>
      </c>
      <c r="I70" s="52" t="s">
        <v>147</v>
      </c>
      <c r="J70" s="7" t="s">
        <v>288</v>
      </c>
    </row>
    <row r="71" spans="1:10" x14ac:dyDescent="0.25">
      <c r="A71" s="58" t="s">
        <v>405</v>
      </c>
      <c r="B71" s="5" t="s">
        <v>251</v>
      </c>
      <c r="C71" s="7" t="s">
        <v>252</v>
      </c>
      <c r="D71" s="5" t="s">
        <v>253</v>
      </c>
      <c r="E71" s="2">
        <v>900</v>
      </c>
      <c r="F71" s="7" t="s">
        <v>10</v>
      </c>
      <c r="G71" s="7" t="s">
        <v>11</v>
      </c>
      <c r="H71" s="7" t="s">
        <v>138</v>
      </c>
      <c r="I71" s="52" t="s">
        <v>139</v>
      </c>
      <c r="J71" s="7" t="s">
        <v>288</v>
      </c>
    </row>
    <row r="72" spans="1:10" x14ac:dyDescent="0.25">
      <c r="A72" s="58" t="s">
        <v>406</v>
      </c>
      <c r="B72" s="5" t="s">
        <v>254</v>
      </c>
      <c r="C72" s="7" t="s">
        <v>255</v>
      </c>
      <c r="D72" s="5" t="s">
        <v>256</v>
      </c>
      <c r="E72" s="2">
        <v>16225</v>
      </c>
      <c r="F72" s="7" t="s">
        <v>10</v>
      </c>
      <c r="G72" s="7" t="s">
        <v>11</v>
      </c>
      <c r="H72" s="7" t="s">
        <v>113</v>
      </c>
      <c r="I72" s="52" t="s">
        <v>114</v>
      </c>
      <c r="J72" s="7" t="s">
        <v>288</v>
      </c>
    </row>
    <row r="73" spans="1:10" x14ac:dyDescent="0.25">
      <c r="A73" s="58" t="s">
        <v>407</v>
      </c>
      <c r="B73" s="5" t="s">
        <v>257</v>
      </c>
      <c r="C73" s="7" t="s">
        <v>258</v>
      </c>
      <c r="D73" s="5" t="s">
        <v>259</v>
      </c>
      <c r="E73" s="2">
        <v>1090.48</v>
      </c>
      <c r="F73" s="7" t="s">
        <v>10</v>
      </c>
      <c r="G73" s="7" t="s">
        <v>11</v>
      </c>
      <c r="H73" s="7" t="s">
        <v>72</v>
      </c>
      <c r="I73" s="52" t="s">
        <v>73</v>
      </c>
      <c r="J73" s="7" t="s">
        <v>288</v>
      </c>
    </row>
    <row r="74" spans="1:10" x14ac:dyDescent="0.25">
      <c r="A74" s="58" t="s">
        <v>408</v>
      </c>
      <c r="B74" s="5" t="s">
        <v>260</v>
      </c>
      <c r="C74" s="7" t="s">
        <v>261</v>
      </c>
      <c r="D74" s="5" t="s">
        <v>262</v>
      </c>
      <c r="E74" s="2">
        <v>375</v>
      </c>
      <c r="F74" s="7" t="s">
        <v>10</v>
      </c>
      <c r="G74" s="7" t="s">
        <v>11</v>
      </c>
      <c r="H74" s="7" t="s">
        <v>43</v>
      </c>
      <c r="I74" s="52" t="s">
        <v>44</v>
      </c>
      <c r="J74" s="7" t="s">
        <v>288</v>
      </c>
    </row>
    <row r="75" spans="1:10" x14ac:dyDescent="0.25">
      <c r="A75" s="58" t="s">
        <v>409</v>
      </c>
      <c r="B75" s="5" t="s">
        <v>66</v>
      </c>
      <c r="C75" s="7" t="s">
        <v>67</v>
      </c>
      <c r="D75" s="5" t="s">
        <v>68</v>
      </c>
      <c r="E75" s="2">
        <v>80</v>
      </c>
      <c r="F75" s="7" t="s">
        <v>10</v>
      </c>
      <c r="G75" s="7" t="s">
        <v>11</v>
      </c>
      <c r="H75" s="7" t="s">
        <v>72</v>
      </c>
      <c r="I75" s="52" t="s">
        <v>73</v>
      </c>
      <c r="J75" s="7" t="s">
        <v>288</v>
      </c>
    </row>
    <row r="76" spans="1:10" x14ac:dyDescent="0.25">
      <c r="A76" s="58" t="s">
        <v>410</v>
      </c>
      <c r="B76" s="5" t="s">
        <v>162</v>
      </c>
      <c r="C76" s="7" t="s">
        <v>163</v>
      </c>
      <c r="D76" s="5" t="s">
        <v>164</v>
      </c>
      <c r="E76" s="2">
        <v>248.85</v>
      </c>
      <c r="F76" s="7" t="s">
        <v>10</v>
      </c>
      <c r="G76" s="7" t="s">
        <v>11</v>
      </c>
      <c r="H76" s="7" t="s">
        <v>113</v>
      </c>
      <c r="I76" s="52" t="s">
        <v>114</v>
      </c>
      <c r="J76" s="7" t="s">
        <v>288</v>
      </c>
    </row>
    <row r="77" spans="1:10" x14ac:dyDescent="0.25">
      <c r="A77" s="58" t="s">
        <v>411</v>
      </c>
      <c r="B77" s="5" t="s">
        <v>263</v>
      </c>
      <c r="C77" s="7" t="s">
        <v>264</v>
      </c>
      <c r="D77" s="5" t="s">
        <v>265</v>
      </c>
      <c r="E77" s="2">
        <v>2330.5100000000002</v>
      </c>
      <c r="F77" s="7" t="s">
        <v>10</v>
      </c>
      <c r="G77" s="7" t="s">
        <v>11</v>
      </c>
      <c r="H77" s="7" t="s">
        <v>138</v>
      </c>
      <c r="I77" s="52" t="s">
        <v>139</v>
      </c>
      <c r="J77" s="7" t="s">
        <v>288</v>
      </c>
    </row>
    <row r="78" spans="1:10" x14ac:dyDescent="0.25">
      <c r="A78" s="58" t="s">
        <v>412</v>
      </c>
      <c r="B78" s="5" t="s">
        <v>266</v>
      </c>
      <c r="C78" s="7" t="s">
        <v>267</v>
      </c>
      <c r="D78" s="5" t="s">
        <v>268</v>
      </c>
      <c r="E78" s="2">
        <v>680</v>
      </c>
      <c r="F78" s="7" t="s">
        <v>10</v>
      </c>
      <c r="G78" s="7" t="s">
        <v>11</v>
      </c>
      <c r="H78" s="7" t="s">
        <v>86</v>
      </c>
      <c r="I78" s="52" t="s">
        <v>87</v>
      </c>
      <c r="J78" s="7" t="s">
        <v>288</v>
      </c>
    </row>
    <row r="79" spans="1:10" x14ac:dyDescent="0.25">
      <c r="A79" s="58" t="s">
        <v>413</v>
      </c>
      <c r="B79" s="5" t="s">
        <v>269</v>
      </c>
      <c r="C79" s="7" t="s">
        <v>270</v>
      </c>
      <c r="D79" s="5" t="s">
        <v>271</v>
      </c>
      <c r="E79" s="2">
        <v>16.600000000000001</v>
      </c>
      <c r="F79" s="7" t="s">
        <v>10</v>
      </c>
      <c r="G79" s="7" t="s">
        <v>11</v>
      </c>
      <c r="H79" s="7" t="s">
        <v>53</v>
      </c>
      <c r="I79" s="52" t="s">
        <v>54</v>
      </c>
      <c r="J79" s="7" t="s">
        <v>288</v>
      </c>
    </row>
    <row r="80" spans="1:10" x14ac:dyDescent="0.25">
      <c r="A80" s="58" t="s">
        <v>414</v>
      </c>
      <c r="B80" s="5" t="s">
        <v>272</v>
      </c>
      <c r="C80" s="7" t="s">
        <v>273</v>
      </c>
      <c r="D80" s="5" t="s">
        <v>274</v>
      </c>
      <c r="E80" s="2">
        <v>115.13</v>
      </c>
      <c r="F80" s="7" t="s">
        <v>10</v>
      </c>
      <c r="G80" s="7" t="s">
        <v>11</v>
      </c>
      <c r="H80" s="7" t="s">
        <v>86</v>
      </c>
      <c r="I80" s="52" t="s">
        <v>87</v>
      </c>
      <c r="J80" s="7" t="s">
        <v>288</v>
      </c>
    </row>
    <row r="81" spans="1:10" x14ac:dyDescent="0.25">
      <c r="A81" s="58" t="s">
        <v>415</v>
      </c>
      <c r="B81" s="5" t="s">
        <v>275</v>
      </c>
      <c r="C81" s="7"/>
      <c r="D81" s="5" t="s">
        <v>276</v>
      </c>
      <c r="E81" s="2">
        <v>3600</v>
      </c>
      <c r="F81" s="7" t="s">
        <v>10</v>
      </c>
      <c r="G81" s="7" t="s">
        <v>11</v>
      </c>
      <c r="H81" s="7" t="s">
        <v>277</v>
      </c>
      <c r="I81" s="52" t="s">
        <v>278</v>
      </c>
      <c r="J81" s="7" t="s">
        <v>288</v>
      </c>
    </row>
    <row r="82" spans="1:10" x14ac:dyDescent="0.25">
      <c r="A82" s="58" t="s">
        <v>416</v>
      </c>
      <c r="B82" s="5" t="s">
        <v>279</v>
      </c>
      <c r="C82" s="7" t="s">
        <v>280</v>
      </c>
      <c r="D82" s="5" t="s">
        <v>281</v>
      </c>
      <c r="E82" s="2">
        <v>534.66999999999996</v>
      </c>
      <c r="F82" s="7" t="s">
        <v>10</v>
      </c>
      <c r="G82" s="7" t="s">
        <v>11</v>
      </c>
      <c r="H82" s="7" t="s">
        <v>148</v>
      </c>
      <c r="I82" s="52" t="s">
        <v>149</v>
      </c>
      <c r="J82" s="7" t="s">
        <v>288</v>
      </c>
    </row>
    <row r="83" spans="1:10" x14ac:dyDescent="0.25">
      <c r="A83" s="58" t="s">
        <v>417</v>
      </c>
      <c r="B83" s="5" t="s">
        <v>282</v>
      </c>
      <c r="C83" s="7" t="s">
        <v>283</v>
      </c>
      <c r="D83" s="5" t="s">
        <v>284</v>
      </c>
      <c r="E83" s="2">
        <v>714.43</v>
      </c>
      <c r="F83" s="7" t="s">
        <v>10</v>
      </c>
      <c r="G83" s="7" t="s">
        <v>11</v>
      </c>
      <c r="H83" s="7" t="s">
        <v>148</v>
      </c>
      <c r="I83" s="52" t="s">
        <v>149</v>
      </c>
      <c r="J83" s="7" t="s">
        <v>288</v>
      </c>
    </row>
    <row r="84" spans="1:10" x14ac:dyDescent="0.25">
      <c r="A84" s="58" t="s">
        <v>418</v>
      </c>
      <c r="B84" s="5" t="s">
        <v>269</v>
      </c>
      <c r="C84" s="7" t="s">
        <v>270</v>
      </c>
      <c r="D84" s="5" t="s">
        <v>271</v>
      </c>
      <c r="E84" s="2">
        <v>2.66</v>
      </c>
      <c r="F84" s="7" t="s">
        <v>10</v>
      </c>
      <c r="G84" s="7" t="s">
        <v>11</v>
      </c>
      <c r="H84" s="7" t="s">
        <v>180</v>
      </c>
      <c r="I84" s="52" t="s">
        <v>181</v>
      </c>
      <c r="J84" s="7" t="s">
        <v>288</v>
      </c>
    </row>
    <row r="85" spans="1:10" s="48" customFormat="1" x14ac:dyDescent="0.25">
      <c r="A85" s="58" t="s">
        <v>419</v>
      </c>
      <c r="B85" s="47" t="s">
        <v>301</v>
      </c>
      <c r="C85" s="45" t="s">
        <v>302</v>
      </c>
      <c r="D85" s="47" t="s">
        <v>303</v>
      </c>
      <c r="E85" s="53">
        <f>80+160</f>
        <v>240</v>
      </c>
      <c r="F85" s="45" t="s">
        <v>10</v>
      </c>
      <c r="G85" s="46" t="s">
        <v>11</v>
      </c>
      <c r="H85" s="45" t="s">
        <v>291</v>
      </c>
      <c r="I85" s="61" t="s">
        <v>292</v>
      </c>
      <c r="J85" s="46" t="s">
        <v>288</v>
      </c>
    </row>
    <row r="86" spans="1:10" s="48" customFormat="1" x14ac:dyDescent="0.25">
      <c r="A86" s="58" t="s">
        <v>420</v>
      </c>
      <c r="B86" s="47" t="s">
        <v>304</v>
      </c>
      <c r="C86" s="45" t="s">
        <v>305</v>
      </c>
      <c r="D86" s="47" t="s">
        <v>306</v>
      </c>
      <c r="E86" s="53">
        <v>753.89</v>
      </c>
      <c r="F86" s="45" t="s">
        <v>10</v>
      </c>
      <c r="G86" s="46" t="s">
        <v>11</v>
      </c>
      <c r="H86" s="45" t="s">
        <v>291</v>
      </c>
      <c r="I86" s="61" t="s">
        <v>292</v>
      </c>
      <c r="J86" s="46" t="s">
        <v>288</v>
      </c>
    </row>
    <row r="87" spans="1:10" s="48" customFormat="1" x14ac:dyDescent="0.25">
      <c r="A87" s="58" t="s">
        <v>421</v>
      </c>
      <c r="B87" s="47" t="s">
        <v>307</v>
      </c>
      <c r="C87" s="50" t="s">
        <v>308</v>
      </c>
      <c r="D87" s="51" t="s">
        <v>309</v>
      </c>
      <c r="E87" s="44">
        <v>79</v>
      </c>
      <c r="F87" s="45" t="s">
        <v>10</v>
      </c>
      <c r="G87" s="46" t="s">
        <v>11</v>
      </c>
      <c r="H87" s="45" t="s">
        <v>291</v>
      </c>
      <c r="I87" s="61" t="s">
        <v>292</v>
      </c>
      <c r="J87" s="46" t="s">
        <v>288</v>
      </c>
    </row>
    <row r="88" spans="1:10" s="48" customFormat="1" x14ac:dyDescent="0.25">
      <c r="A88" s="58" t="s">
        <v>422</v>
      </c>
      <c r="B88" s="47" t="s">
        <v>310</v>
      </c>
      <c r="C88" s="50" t="s">
        <v>311</v>
      </c>
      <c r="D88" s="51" t="s">
        <v>312</v>
      </c>
      <c r="E88" s="44">
        <v>243.51</v>
      </c>
      <c r="F88" s="45" t="s">
        <v>10</v>
      </c>
      <c r="G88" s="46" t="s">
        <v>11</v>
      </c>
      <c r="H88" s="45" t="s">
        <v>291</v>
      </c>
      <c r="I88" s="61" t="s">
        <v>292</v>
      </c>
      <c r="J88" s="46" t="s">
        <v>288</v>
      </c>
    </row>
    <row r="89" spans="1:10" s="48" customFormat="1" x14ac:dyDescent="0.25">
      <c r="A89" s="58" t="s">
        <v>423</v>
      </c>
      <c r="B89" s="43" t="s">
        <v>313</v>
      </c>
      <c r="C89" s="50" t="s">
        <v>314</v>
      </c>
      <c r="D89" s="51" t="s">
        <v>315</v>
      </c>
      <c r="E89" s="44">
        <v>87.05</v>
      </c>
      <c r="F89" s="45" t="s">
        <v>10</v>
      </c>
      <c r="G89" s="46" t="s">
        <v>11</v>
      </c>
      <c r="H89" s="45" t="s">
        <v>291</v>
      </c>
      <c r="I89" s="61" t="s">
        <v>292</v>
      </c>
      <c r="J89" s="46" t="s">
        <v>288</v>
      </c>
    </row>
    <row r="90" spans="1:10" s="48" customFormat="1" x14ac:dyDescent="0.25">
      <c r="A90" s="58" t="s">
        <v>424</v>
      </c>
      <c r="B90" s="43" t="s">
        <v>316</v>
      </c>
      <c r="C90" s="46" t="s">
        <v>317</v>
      </c>
      <c r="D90" s="43" t="s">
        <v>318</v>
      </c>
      <c r="E90" s="44">
        <v>731.51</v>
      </c>
      <c r="F90" s="46" t="s">
        <v>10</v>
      </c>
      <c r="G90" s="7" t="s">
        <v>11</v>
      </c>
      <c r="H90" s="46" t="s">
        <v>14</v>
      </c>
      <c r="I90" s="32" t="s">
        <v>15</v>
      </c>
      <c r="J90" s="46" t="s">
        <v>288</v>
      </c>
    </row>
    <row r="91" spans="1:10" s="48" customFormat="1" x14ac:dyDescent="0.25">
      <c r="A91" s="58" t="s">
        <v>425</v>
      </c>
      <c r="B91" s="43" t="s">
        <v>328</v>
      </c>
      <c r="C91" s="50" t="s">
        <v>329</v>
      </c>
      <c r="D91" s="51" t="s">
        <v>330</v>
      </c>
      <c r="E91" s="44">
        <v>1904</v>
      </c>
      <c r="F91" s="45" t="s">
        <v>10</v>
      </c>
      <c r="G91" s="7" t="s">
        <v>11</v>
      </c>
      <c r="H91" s="45" t="s">
        <v>291</v>
      </c>
      <c r="I91" s="61" t="s">
        <v>292</v>
      </c>
      <c r="J91" s="46" t="s">
        <v>288</v>
      </c>
    </row>
    <row r="92" spans="1:10" x14ac:dyDescent="0.25">
      <c r="A92" s="58" t="s">
        <v>426</v>
      </c>
      <c r="B92" s="5" t="s">
        <v>320</v>
      </c>
      <c r="C92" s="54" t="s">
        <v>332</v>
      </c>
      <c r="D92" s="55" t="s">
        <v>331</v>
      </c>
      <c r="E92" s="2">
        <v>65.849999999999994</v>
      </c>
      <c r="F92" s="45" t="s">
        <v>10</v>
      </c>
      <c r="G92" s="7" t="s">
        <v>11</v>
      </c>
      <c r="H92" s="45" t="s">
        <v>291</v>
      </c>
      <c r="I92" s="61" t="s">
        <v>292</v>
      </c>
      <c r="J92" s="46" t="s">
        <v>288</v>
      </c>
    </row>
    <row r="93" spans="1:10" x14ac:dyDescent="0.25">
      <c r="A93" s="58" t="s">
        <v>427</v>
      </c>
      <c r="B93" s="5" t="s">
        <v>321</v>
      </c>
      <c r="C93" s="54" t="s">
        <v>332</v>
      </c>
      <c r="D93" s="55" t="s">
        <v>57</v>
      </c>
      <c r="E93" s="2">
        <v>868.15</v>
      </c>
      <c r="F93" s="45" t="s">
        <v>10</v>
      </c>
      <c r="G93" s="7" t="s">
        <v>11</v>
      </c>
      <c r="H93" s="45" t="s">
        <v>291</v>
      </c>
      <c r="I93" s="61" t="s">
        <v>292</v>
      </c>
      <c r="J93" s="46" t="s">
        <v>288</v>
      </c>
    </row>
    <row r="94" spans="1:10" x14ac:dyDescent="0.25">
      <c r="A94" s="58" t="s">
        <v>428</v>
      </c>
      <c r="B94" s="5" t="s">
        <v>260</v>
      </c>
      <c r="C94" s="54" t="s">
        <v>261</v>
      </c>
      <c r="D94" s="55" t="s">
        <v>333</v>
      </c>
      <c r="E94" s="2">
        <f>282.5+6305.4+2644.2</f>
        <v>9232.0999999999985</v>
      </c>
      <c r="F94" s="45" t="s">
        <v>10</v>
      </c>
      <c r="G94" s="7" t="s">
        <v>11</v>
      </c>
      <c r="H94" s="45" t="s">
        <v>291</v>
      </c>
      <c r="I94" s="61" t="s">
        <v>292</v>
      </c>
      <c r="J94" s="46" t="s">
        <v>288</v>
      </c>
    </row>
    <row r="95" spans="1:10" x14ac:dyDescent="0.25">
      <c r="A95" s="58" t="s">
        <v>429</v>
      </c>
      <c r="B95" s="5" t="s">
        <v>322</v>
      </c>
      <c r="C95" s="54" t="s">
        <v>334</v>
      </c>
      <c r="D95" s="55" t="s">
        <v>330</v>
      </c>
      <c r="E95" s="2">
        <v>83.3</v>
      </c>
      <c r="F95" s="45" t="s">
        <v>10</v>
      </c>
      <c r="G95" s="7" t="s">
        <v>11</v>
      </c>
      <c r="H95" s="45" t="s">
        <v>291</v>
      </c>
      <c r="I95" s="61" t="s">
        <v>292</v>
      </c>
      <c r="J95" s="46" t="s">
        <v>288</v>
      </c>
    </row>
    <row r="96" spans="1:10" x14ac:dyDescent="0.25">
      <c r="A96" s="58" t="s">
        <v>430</v>
      </c>
      <c r="B96" s="5" t="s">
        <v>323</v>
      </c>
      <c r="C96" s="54" t="s">
        <v>335</v>
      </c>
      <c r="D96" s="55" t="s">
        <v>336</v>
      </c>
      <c r="E96" s="2">
        <v>428.31</v>
      </c>
      <c r="F96" s="45" t="s">
        <v>10</v>
      </c>
      <c r="G96" s="7" t="s">
        <v>11</v>
      </c>
      <c r="H96" s="45" t="s">
        <v>291</v>
      </c>
      <c r="I96" s="61" t="s">
        <v>292</v>
      </c>
      <c r="J96" s="46" t="s">
        <v>288</v>
      </c>
    </row>
    <row r="97" spans="1:10" x14ac:dyDescent="0.25">
      <c r="A97" s="58" t="s">
        <v>431</v>
      </c>
      <c r="B97" s="5" t="s">
        <v>324</v>
      </c>
      <c r="C97" s="7" t="s">
        <v>337</v>
      </c>
      <c r="D97" s="5" t="s">
        <v>338</v>
      </c>
      <c r="E97" s="2">
        <v>175</v>
      </c>
      <c r="F97" s="45" t="s">
        <v>10</v>
      </c>
      <c r="G97" s="7" t="s">
        <v>11</v>
      </c>
      <c r="H97" s="45" t="s">
        <v>291</v>
      </c>
      <c r="I97" s="61" t="s">
        <v>292</v>
      </c>
      <c r="J97" s="46" t="s">
        <v>288</v>
      </c>
    </row>
    <row r="98" spans="1:10" x14ac:dyDescent="0.25">
      <c r="A98" s="58" t="s">
        <v>432</v>
      </c>
      <c r="B98" s="5" t="s">
        <v>188</v>
      </c>
      <c r="C98" s="7" t="s">
        <v>189</v>
      </c>
      <c r="D98" s="5" t="s">
        <v>190</v>
      </c>
      <c r="E98" s="2">
        <f>2822.57+162</f>
        <v>2984.57</v>
      </c>
      <c r="F98" s="7" t="s">
        <v>10</v>
      </c>
      <c r="G98" s="7" t="s">
        <v>11</v>
      </c>
      <c r="H98" s="45" t="s">
        <v>291</v>
      </c>
      <c r="I98" s="61" t="s">
        <v>292</v>
      </c>
      <c r="J98" s="46" t="s">
        <v>288</v>
      </c>
    </row>
    <row r="99" spans="1:10" ht="17.25" x14ac:dyDescent="0.3">
      <c r="A99" s="40" t="s">
        <v>289</v>
      </c>
      <c r="B99" s="40"/>
      <c r="C99" s="40"/>
      <c r="D99" s="40"/>
      <c r="E99" s="8">
        <f>SUM(E5:E98)</f>
        <v>553361.46000000008</v>
      </c>
      <c r="F99" s="9"/>
      <c r="G99" s="9"/>
      <c r="H99" s="9"/>
      <c r="I99" s="10"/>
      <c r="J99" s="36"/>
    </row>
    <row r="100" spans="1:10" x14ac:dyDescent="0.25">
      <c r="A100" s="11" t="s">
        <v>457</v>
      </c>
      <c r="B100" s="5" t="s">
        <v>42</v>
      </c>
      <c r="C100" s="7" t="s">
        <v>290</v>
      </c>
      <c r="D100" s="7" t="s">
        <v>290</v>
      </c>
      <c r="E100" s="2">
        <v>3687.5</v>
      </c>
      <c r="F100" s="7" t="s">
        <v>10</v>
      </c>
      <c r="G100" s="7" t="s">
        <v>11</v>
      </c>
      <c r="H100" s="7" t="s">
        <v>43</v>
      </c>
      <c r="I100" s="52" t="s">
        <v>44</v>
      </c>
      <c r="J100" s="7" t="s">
        <v>288</v>
      </c>
    </row>
    <row r="101" spans="1:10" x14ac:dyDescent="0.25">
      <c r="A101" s="11" t="s">
        <v>458</v>
      </c>
      <c r="B101" s="5" t="s">
        <v>102</v>
      </c>
      <c r="C101" s="7" t="s">
        <v>290</v>
      </c>
      <c r="D101" s="7" t="s">
        <v>290</v>
      </c>
      <c r="E101" s="2">
        <v>2135</v>
      </c>
      <c r="F101" s="7" t="s">
        <v>10</v>
      </c>
      <c r="G101" s="7" t="s">
        <v>11</v>
      </c>
      <c r="H101" s="7" t="s">
        <v>53</v>
      </c>
      <c r="I101" s="52" t="s">
        <v>54</v>
      </c>
      <c r="J101" s="7" t="s">
        <v>288</v>
      </c>
    </row>
    <row r="102" spans="1:10" x14ac:dyDescent="0.25">
      <c r="A102" s="11" t="s">
        <v>459</v>
      </c>
      <c r="B102" s="5" t="s">
        <v>103</v>
      </c>
      <c r="C102" s="7" t="s">
        <v>290</v>
      </c>
      <c r="D102" s="7" t="s">
        <v>290</v>
      </c>
      <c r="E102" s="2">
        <v>900</v>
      </c>
      <c r="F102" s="7" t="s">
        <v>10</v>
      </c>
      <c r="G102" s="7" t="s">
        <v>11</v>
      </c>
      <c r="H102" s="7" t="s">
        <v>53</v>
      </c>
      <c r="I102" s="52" t="s">
        <v>54</v>
      </c>
      <c r="J102" s="7" t="s">
        <v>288</v>
      </c>
    </row>
    <row r="103" spans="1:10" x14ac:dyDescent="0.25">
      <c r="A103" s="11" t="s">
        <v>460</v>
      </c>
      <c r="B103" s="5" t="s">
        <v>104</v>
      </c>
      <c r="C103" s="7" t="s">
        <v>290</v>
      </c>
      <c r="D103" s="7" t="s">
        <v>290</v>
      </c>
      <c r="E103" s="2">
        <v>1775</v>
      </c>
      <c r="F103" s="7" t="s">
        <v>10</v>
      </c>
      <c r="G103" s="7" t="s">
        <v>11</v>
      </c>
      <c r="H103" s="7" t="s">
        <v>53</v>
      </c>
      <c r="I103" s="52" t="s">
        <v>54</v>
      </c>
      <c r="J103" s="7" t="s">
        <v>288</v>
      </c>
    </row>
    <row r="104" spans="1:10" x14ac:dyDescent="0.25">
      <c r="A104" s="11" t="s">
        <v>461</v>
      </c>
      <c r="B104" s="5" t="s">
        <v>176</v>
      </c>
      <c r="C104" s="7" t="s">
        <v>290</v>
      </c>
      <c r="D104" s="7" t="s">
        <v>290</v>
      </c>
      <c r="E104" s="2">
        <v>465</v>
      </c>
      <c r="F104" s="7" t="s">
        <v>10</v>
      </c>
      <c r="G104" s="7" t="s">
        <v>11</v>
      </c>
      <c r="H104" s="7" t="s">
        <v>58</v>
      </c>
      <c r="I104" s="52" t="s">
        <v>59</v>
      </c>
      <c r="J104" s="7" t="s">
        <v>288</v>
      </c>
    </row>
    <row r="105" spans="1:10" x14ac:dyDescent="0.25">
      <c r="A105" s="11" t="s">
        <v>462</v>
      </c>
      <c r="B105" s="5" t="s">
        <v>232</v>
      </c>
      <c r="C105" s="7" t="s">
        <v>290</v>
      </c>
      <c r="D105" s="7" t="s">
        <v>290</v>
      </c>
      <c r="E105" s="2">
        <v>164.63</v>
      </c>
      <c r="F105" s="7" t="s">
        <v>10</v>
      </c>
      <c r="G105" s="7" t="s">
        <v>11</v>
      </c>
      <c r="H105" s="7" t="s">
        <v>48</v>
      </c>
      <c r="I105" s="52" t="s">
        <v>49</v>
      </c>
      <c r="J105" s="7" t="s">
        <v>288</v>
      </c>
    </row>
    <row r="106" spans="1:10" x14ac:dyDescent="0.25">
      <c r="A106" s="11" t="s">
        <v>463</v>
      </c>
      <c r="B106" s="5" t="s">
        <v>233</v>
      </c>
      <c r="C106" s="7" t="s">
        <v>290</v>
      </c>
      <c r="D106" s="7" t="s">
        <v>290</v>
      </c>
      <c r="E106" s="2">
        <v>432</v>
      </c>
      <c r="F106" s="7" t="s">
        <v>10</v>
      </c>
      <c r="G106" s="7" t="s">
        <v>11</v>
      </c>
      <c r="H106" s="7" t="s">
        <v>138</v>
      </c>
      <c r="I106" s="52" t="s">
        <v>139</v>
      </c>
      <c r="J106" s="7" t="s">
        <v>288</v>
      </c>
    </row>
    <row r="107" spans="1:10" x14ac:dyDescent="0.25">
      <c r="A107" s="11" t="s">
        <v>464</v>
      </c>
      <c r="B107" s="5" t="s">
        <v>234</v>
      </c>
      <c r="C107" s="7" t="s">
        <v>290</v>
      </c>
      <c r="D107" s="7" t="s">
        <v>290</v>
      </c>
      <c r="E107" s="2">
        <v>186.75</v>
      </c>
      <c r="F107" s="7" t="s">
        <v>10</v>
      </c>
      <c r="G107" s="7" t="s">
        <v>11</v>
      </c>
      <c r="H107" s="7" t="s">
        <v>53</v>
      </c>
      <c r="I107" s="52" t="s">
        <v>54</v>
      </c>
      <c r="J107" s="7" t="s">
        <v>288</v>
      </c>
    </row>
    <row r="108" spans="1:10" x14ac:dyDescent="0.25">
      <c r="A108" s="11" t="s">
        <v>465</v>
      </c>
      <c r="B108" s="5" t="s">
        <v>235</v>
      </c>
      <c r="C108" s="7" t="s">
        <v>290</v>
      </c>
      <c r="D108" s="7" t="s">
        <v>290</v>
      </c>
      <c r="E108" s="2">
        <v>962.5</v>
      </c>
      <c r="F108" s="7" t="s">
        <v>10</v>
      </c>
      <c r="G108" s="7" t="s">
        <v>11</v>
      </c>
      <c r="H108" s="7" t="s">
        <v>43</v>
      </c>
      <c r="I108" s="52" t="s">
        <v>44</v>
      </c>
      <c r="J108" s="7" t="s">
        <v>288</v>
      </c>
    </row>
    <row r="109" spans="1:10" x14ac:dyDescent="0.25">
      <c r="A109" s="11" t="s">
        <v>466</v>
      </c>
      <c r="B109" s="5" t="s">
        <v>150</v>
      </c>
      <c r="C109" s="7" t="s">
        <v>290</v>
      </c>
      <c r="D109" s="7" t="s">
        <v>290</v>
      </c>
      <c r="E109" s="2">
        <v>500</v>
      </c>
      <c r="F109" s="7" t="s">
        <v>10</v>
      </c>
      <c r="G109" s="7" t="s">
        <v>11</v>
      </c>
      <c r="H109" s="7" t="s">
        <v>138</v>
      </c>
      <c r="I109" s="52" t="s">
        <v>139</v>
      </c>
      <c r="J109" s="7" t="s">
        <v>288</v>
      </c>
    </row>
    <row r="110" spans="1:10" x14ac:dyDescent="0.25">
      <c r="A110" s="11" t="s">
        <v>467</v>
      </c>
      <c r="B110" s="17" t="s">
        <v>325</v>
      </c>
      <c r="C110" s="7" t="s">
        <v>290</v>
      </c>
      <c r="D110" s="7" t="s">
        <v>290</v>
      </c>
      <c r="E110" s="14">
        <v>398.4</v>
      </c>
      <c r="F110" s="45" t="s">
        <v>10</v>
      </c>
      <c r="G110" s="7" t="s">
        <v>11</v>
      </c>
      <c r="H110" s="45" t="s">
        <v>291</v>
      </c>
      <c r="I110" s="61" t="s">
        <v>292</v>
      </c>
      <c r="J110" s="46" t="s">
        <v>288</v>
      </c>
    </row>
    <row r="111" spans="1:10" x14ac:dyDescent="0.25">
      <c r="A111" s="11" t="s">
        <v>468</v>
      </c>
      <c r="B111" s="17" t="s">
        <v>326</v>
      </c>
      <c r="C111" s="7" t="s">
        <v>290</v>
      </c>
      <c r="D111" s="7" t="s">
        <v>290</v>
      </c>
      <c r="E111" s="14">
        <v>164.5</v>
      </c>
      <c r="F111" s="45" t="s">
        <v>10</v>
      </c>
      <c r="G111" s="7" t="s">
        <v>11</v>
      </c>
      <c r="H111" s="45" t="s">
        <v>291</v>
      </c>
      <c r="I111" s="61" t="s">
        <v>292</v>
      </c>
      <c r="J111" s="46" t="s">
        <v>288</v>
      </c>
    </row>
    <row r="112" spans="1:10" x14ac:dyDescent="0.25">
      <c r="A112" s="11" t="s">
        <v>469</v>
      </c>
      <c r="B112" s="17" t="s">
        <v>327</v>
      </c>
      <c r="C112" s="7" t="s">
        <v>290</v>
      </c>
      <c r="D112" s="7" t="s">
        <v>290</v>
      </c>
      <c r="E112" s="14">
        <v>240</v>
      </c>
      <c r="F112" s="45" t="s">
        <v>10</v>
      </c>
      <c r="G112" s="7" t="s">
        <v>11</v>
      </c>
      <c r="H112" s="45" t="s">
        <v>291</v>
      </c>
      <c r="I112" s="61" t="s">
        <v>292</v>
      </c>
      <c r="J112" s="46" t="s">
        <v>288</v>
      </c>
    </row>
    <row r="113" spans="1:10" ht="23.25" x14ac:dyDescent="0.25">
      <c r="A113" s="11" t="s">
        <v>470</v>
      </c>
      <c r="B113" s="20" t="s">
        <v>433</v>
      </c>
      <c r="C113" s="59" t="s">
        <v>290</v>
      </c>
      <c r="D113" s="59" t="s">
        <v>290</v>
      </c>
      <c r="E113" s="14">
        <v>450</v>
      </c>
      <c r="F113" s="15" t="s">
        <v>10</v>
      </c>
      <c r="G113" s="59" t="s">
        <v>11</v>
      </c>
      <c r="H113" s="19" t="s">
        <v>138</v>
      </c>
      <c r="I113" s="60" t="s">
        <v>293</v>
      </c>
      <c r="J113" s="46" t="s">
        <v>288</v>
      </c>
    </row>
    <row r="114" spans="1:10" ht="21" customHeight="1" x14ac:dyDescent="0.25">
      <c r="A114" s="11" t="s">
        <v>471</v>
      </c>
      <c r="B114" s="20" t="s">
        <v>434</v>
      </c>
      <c r="C114" s="59" t="s">
        <v>290</v>
      </c>
      <c r="D114" s="59" t="s">
        <v>290</v>
      </c>
      <c r="E114" s="21">
        <v>214.5</v>
      </c>
      <c r="F114" s="15" t="s">
        <v>10</v>
      </c>
      <c r="G114" s="59" t="s">
        <v>11</v>
      </c>
      <c r="H114" s="19" t="s">
        <v>138</v>
      </c>
      <c r="I114" s="60" t="s">
        <v>293</v>
      </c>
      <c r="J114" s="46" t="s">
        <v>288</v>
      </c>
    </row>
    <row r="115" spans="1:10" ht="21" customHeight="1" x14ac:dyDescent="0.25">
      <c r="A115" s="11" t="s">
        <v>472</v>
      </c>
      <c r="B115" s="20" t="s">
        <v>435</v>
      </c>
      <c r="C115" s="59" t="s">
        <v>290</v>
      </c>
      <c r="D115" s="59" t="s">
        <v>290</v>
      </c>
      <c r="E115" s="21">
        <v>131.94</v>
      </c>
      <c r="F115" s="15" t="s">
        <v>10</v>
      </c>
      <c r="G115" s="59" t="s">
        <v>11</v>
      </c>
      <c r="H115" s="19" t="s">
        <v>138</v>
      </c>
      <c r="I115" s="60" t="s">
        <v>293</v>
      </c>
      <c r="J115" s="46" t="s">
        <v>288</v>
      </c>
    </row>
    <row r="116" spans="1:10" ht="21" customHeight="1" x14ac:dyDescent="0.25">
      <c r="A116" s="11" t="s">
        <v>473</v>
      </c>
      <c r="B116" s="20" t="s">
        <v>436</v>
      </c>
      <c r="C116" s="59" t="s">
        <v>290</v>
      </c>
      <c r="D116" s="59" t="s">
        <v>290</v>
      </c>
      <c r="E116" s="21">
        <v>904.9</v>
      </c>
      <c r="F116" s="15" t="s">
        <v>10</v>
      </c>
      <c r="G116" s="59" t="s">
        <v>11</v>
      </c>
      <c r="H116" s="19" t="s">
        <v>138</v>
      </c>
      <c r="I116" s="60" t="s">
        <v>293</v>
      </c>
      <c r="J116" s="46" t="s">
        <v>288</v>
      </c>
    </row>
    <row r="117" spans="1:10" ht="21" customHeight="1" x14ac:dyDescent="0.25">
      <c r="A117" s="11" t="s">
        <v>474</v>
      </c>
      <c r="B117" s="20" t="s">
        <v>437</v>
      </c>
      <c r="C117" s="59" t="s">
        <v>290</v>
      </c>
      <c r="D117" s="59" t="s">
        <v>290</v>
      </c>
      <c r="E117" s="21">
        <v>131.94</v>
      </c>
      <c r="F117" s="15" t="s">
        <v>10</v>
      </c>
      <c r="G117" s="59" t="s">
        <v>11</v>
      </c>
      <c r="H117" s="19" t="s">
        <v>138</v>
      </c>
      <c r="I117" s="60" t="s">
        <v>293</v>
      </c>
      <c r="J117" s="46" t="s">
        <v>288</v>
      </c>
    </row>
    <row r="118" spans="1:10" ht="21" customHeight="1" x14ac:dyDescent="0.25">
      <c r="A118" s="11" t="s">
        <v>475</v>
      </c>
      <c r="B118" s="20" t="s">
        <v>438</v>
      </c>
      <c r="C118" s="59" t="s">
        <v>290</v>
      </c>
      <c r="D118" s="59" t="s">
        <v>290</v>
      </c>
      <c r="E118" s="21">
        <v>130.91</v>
      </c>
      <c r="F118" s="15" t="s">
        <v>10</v>
      </c>
      <c r="G118" s="59" t="s">
        <v>11</v>
      </c>
      <c r="H118" s="19" t="s">
        <v>138</v>
      </c>
      <c r="I118" s="60" t="s">
        <v>293</v>
      </c>
      <c r="J118" s="46" t="s">
        <v>288</v>
      </c>
    </row>
    <row r="119" spans="1:10" ht="21" customHeight="1" x14ac:dyDescent="0.25">
      <c r="A119" s="11" t="s">
        <v>476</v>
      </c>
      <c r="B119" s="20" t="s">
        <v>439</v>
      </c>
      <c r="C119" s="59" t="s">
        <v>290</v>
      </c>
      <c r="D119" s="59" t="s">
        <v>290</v>
      </c>
      <c r="E119" s="21">
        <v>130.91</v>
      </c>
      <c r="F119" s="15" t="s">
        <v>10</v>
      </c>
      <c r="G119" s="59" t="s">
        <v>11</v>
      </c>
      <c r="H119" s="19" t="s">
        <v>138</v>
      </c>
      <c r="I119" s="60" t="s">
        <v>293</v>
      </c>
      <c r="J119" s="46" t="s">
        <v>288</v>
      </c>
    </row>
    <row r="120" spans="1:10" ht="21" customHeight="1" x14ac:dyDescent="0.25">
      <c r="A120" s="11" t="s">
        <v>477</v>
      </c>
      <c r="B120" s="20" t="s">
        <v>440</v>
      </c>
      <c r="C120" s="59" t="s">
        <v>290</v>
      </c>
      <c r="D120" s="59" t="s">
        <v>290</v>
      </c>
      <c r="E120" s="21">
        <v>214.5</v>
      </c>
      <c r="F120" s="15" t="s">
        <v>10</v>
      </c>
      <c r="G120" s="59" t="s">
        <v>11</v>
      </c>
      <c r="H120" s="19" t="s">
        <v>138</v>
      </c>
      <c r="I120" s="60" t="s">
        <v>293</v>
      </c>
      <c r="J120" s="46" t="s">
        <v>288</v>
      </c>
    </row>
    <row r="121" spans="1:10" ht="21" customHeight="1" x14ac:dyDescent="0.25">
      <c r="A121" s="11" t="s">
        <v>478</v>
      </c>
      <c r="B121" s="20" t="s">
        <v>441</v>
      </c>
      <c r="C121" s="59" t="s">
        <v>290</v>
      </c>
      <c r="D121" s="59" t="s">
        <v>290</v>
      </c>
      <c r="E121" s="21">
        <v>890.06</v>
      </c>
      <c r="F121" s="15" t="s">
        <v>10</v>
      </c>
      <c r="G121" s="59" t="s">
        <v>11</v>
      </c>
      <c r="H121" s="19" t="s">
        <v>138</v>
      </c>
      <c r="I121" s="60" t="s">
        <v>293</v>
      </c>
      <c r="J121" s="46" t="s">
        <v>288</v>
      </c>
    </row>
    <row r="122" spans="1:10" ht="21" customHeight="1" x14ac:dyDescent="0.25">
      <c r="A122" s="11" t="s">
        <v>479</v>
      </c>
      <c r="B122" s="20" t="s">
        <v>442</v>
      </c>
      <c r="C122" s="59" t="s">
        <v>290</v>
      </c>
      <c r="D122" s="59" t="s">
        <v>290</v>
      </c>
      <c r="E122" s="21">
        <v>73.73</v>
      </c>
      <c r="F122" s="15" t="s">
        <v>10</v>
      </c>
      <c r="G122" s="59" t="s">
        <v>11</v>
      </c>
      <c r="H122" s="19" t="s">
        <v>138</v>
      </c>
      <c r="I122" s="60" t="s">
        <v>293</v>
      </c>
      <c r="J122" s="46" t="s">
        <v>288</v>
      </c>
    </row>
    <row r="123" spans="1:10" ht="21" customHeight="1" x14ac:dyDescent="0.25">
      <c r="A123" s="11" t="s">
        <v>480</v>
      </c>
      <c r="B123" s="20" t="s">
        <v>443</v>
      </c>
      <c r="C123" s="59" t="s">
        <v>290</v>
      </c>
      <c r="D123" s="59" t="s">
        <v>290</v>
      </c>
      <c r="E123" s="21">
        <v>130.91</v>
      </c>
      <c r="F123" s="15" t="s">
        <v>10</v>
      </c>
      <c r="G123" s="59" t="s">
        <v>11</v>
      </c>
      <c r="H123" s="19" t="s">
        <v>138</v>
      </c>
      <c r="I123" s="60" t="s">
        <v>293</v>
      </c>
      <c r="J123" s="46" t="s">
        <v>288</v>
      </c>
    </row>
    <row r="124" spans="1:10" ht="21" customHeight="1" x14ac:dyDescent="0.25">
      <c r="A124" s="11" t="s">
        <v>481</v>
      </c>
      <c r="B124" s="20" t="s">
        <v>444</v>
      </c>
      <c r="C124" s="59" t="s">
        <v>290</v>
      </c>
      <c r="D124" s="59" t="s">
        <v>290</v>
      </c>
      <c r="E124" s="21">
        <v>211.11</v>
      </c>
      <c r="F124" s="15" t="s">
        <v>10</v>
      </c>
      <c r="G124" s="59" t="s">
        <v>11</v>
      </c>
      <c r="H124" s="18" t="s">
        <v>138</v>
      </c>
      <c r="I124" s="60" t="s">
        <v>293</v>
      </c>
      <c r="J124" s="46" t="s">
        <v>288</v>
      </c>
    </row>
    <row r="125" spans="1:10" ht="21" customHeight="1" x14ac:dyDescent="0.25">
      <c r="A125" s="11" t="s">
        <v>482</v>
      </c>
      <c r="B125" s="20" t="s">
        <v>445</v>
      </c>
      <c r="C125" s="59" t="s">
        <v>290</v>
      </c>
      <c r="D125" s="59" t="s">
        <v>290</v>
      </c>
      <c r="E125" s="21">
        <v>22.62</v>
      </c>
      <c r="F125" s="15" t="s">
        <v>10</v>
      </c>
      <c r="G125" s="59" t="s">
        <v>11</v>
      </c>
      <c r="H125" s="18" t="s">
        <v>14</v>
      </c>
      <c r="I125" s="60" t="s">
        <v>446</v>
      </c>
      <c r="J125" s="46" t="s">
        <v>288</v>
      </c>
    </row>
    <row r="126" spans="1:10" ht="21" customHeight="1" x14ac:dyDescent="0.25">
      <c r="A126" s="11" t="s">
        <v>483</v>
      </c>
      <c r="B126" s="20" t="s">
        <v>447</v>
      </c>
      <c r="C126" s="59" t="s">
        <v>290</v>
      </c>
      <c r="D126" s="59" t="s">
        <v>290</v>
      </c>
      <c r="E126" s="21">
        <v>949.28</v>
      </c>
      <c r="F126" s="15" t="s">
        <v>10</v>
      </c>
      <c r="G126" s="59" t="s">
        <v>11</v>
      </c>
      <c r="H126" s="18" t="s">
        <v>138</v>
      </c>
      <c r="I126" s="60" t="s">
        <v>456</v>
      </c>
      <c r="J126" s="46" t="s">
        <v>288</v>
      </c>
    </row>
    <row r="127" spans="1:10" ht="21" customHeight="1" x14ac:dyDescent="0.25">
      <c r="A127" s="11" t="s">
        <v>484</v>
      </c>
      <c r="B127" s="20" t="s">
        <v>448</v>
      </c>
      <c r="C127" s="59" t="s">
        <v>290</v>
      </c>
      <c r="D127" s="59" t="s">
        <v>290</v>
      </c>
      <c r="E127" s="21">
        <v>949.28</v>
      </c>
      <c r="F127" s="15" t="s">
        <v>10</v>
      </c>
      <c r="G127" s="59" t="s">
        <v>11</v>
      </c>
      <c r="H127" s="18" t="s">
        <v>138</v>
      </c>
      <c r="I127" s="60" t="s">
        <v>456</v>
      </c>
      <c r="J127" s="46" t="s">
        <v>288</v>
      </c>
    </row>
    <row r="128" spans="1:10" ht="21" customHeight="1" x14ac:dyDescent="0.25">
      <c r="A128" s="11" t="s">
        <v>485</v>
      </c>
      <c r="B128" s="20" t="s">
        <v>449</v>
      </c>
      <c r="C128" s="59" t="s">
        <v>290</v>
      </c>
      <c r="D128" s="59" t="s">
        <v>290</v>
      </c>
      <c r="E128" s="21">
        <v>542.92999999999995</v>
      </c>
      <c r="F128" s="15" t="s">
        <v>10</v>
      </c>
      <c r="G128" s="59" t="s">
        <v>11</v>
      </c>
      <c r="H128" s="18" t="s">
        <v>138</v>
      </c>
      <c r="I128" s="60" t="s">
        <v>456</v>
      </c>
      <c r="J128" s="46" t="s">
        <v>288</v>
      </c>
    </row>
    <row r="129" spans="1:10" ht="21" customHeight="1" x14ac:dyDescent="0.25">
      <c r="A129" s="11" t="s">
        <v>486</v>
      </c>
      <c r="B129" s="20" t="s">
        <v>450</v>
      </c>
      <c r="C129" s="59" t="s">
        <v>290</v>
      </c>
      <c r="D129" s="59" t="s">
        <v>290</v>
      </c>
      <c r="E129" s="21">
        <v>542.92999999999995</v>
      </c>
      <c r="F129" s="15" t="s">
        <v>10</v>
      </c>
      <c r="G129" s="59" t="s">
        <v>11</v>
      </c>
      <c r="H129" s="18" t="s">
        <v>138</v>
      </c>
      <c r="I129" s="60" t="s">
        <v>456</v>
      </c>
      <c r="J129" s="46" t="s">
        <v>288</v>
      </c>
    </row>
    <row r="130" spans="1:10" ht="21" customHeight="1" x14ac:dyDescent="0.25">
      <c r="A130" s="11" t="s">
        <v>487</v>
      </c>
      <c r="B130" s="20" t="s">
        <v>451</v>
      </c>
      <c r="C130" s="59" t="s">
        <v>290</v>
      </c>
      <c r="D130" s="59" t="s">
        <v>290</v>
      </c>
      <c r="E130" s="21">
        <v>698.05</v>
      </c>
      <c r="F130" s="15" t="s">
        <v>10</v>
      </c>
      <c r="G130" s="59" t="s">
        <v>11</v>
      </c>
      <c r="H130" s="18" t="s">
        <v>138</v>
      </c>
      <c r="I130" s="60" t="s">
        <v>456</v>
      </c>
      <c r="J130" s="46" t="s">
        <v>288</v>
      </c>
    </row>
    <row r="131" spans="1:10" ht="21" customHeight="1" x14ac:dyDescent="0.25">
      <c r="A131" s="11" t="s">
        <v>488</v>
      </c>
      <c r="B131" s="20" t="s">
        <v>452</v>
      </c>
      <c r="C131" s="59" t="s">
        <v>290</v>
      </c>
      <c r="D131" s="59" t="s">
        <v>290</v>
      </c>
      <c r="E131" s="21">
        <v>542.92999999999995</v>
      </c>
      <c r="F131" s="15" t="s">
        <v>10</v>
      </c>
      <c r="G131" s="59" t="s">
        <v>11</v>
      </c>
      <c r="H131" s="18" t="s">
        <v>138</v>
      </c>
      <c r="I131" s="60" t="s">
        <v>456</v>
      </c>
      <c r="J131" s="46" t="s">
        <v>288</v>
      </c>
    </row>
    <row r="132" spans="1:10" ht="21" customHeight="1" x14ac:dyDescent="0.25">
      <c r="A132" s="11" t="s">
        <v>489</v>
      </c>
      <c r="B132" s="20" t="s">
        <v>453</v>
      </c>
      <c r="C132" s="59" t="s">
        <v>290</v>
      </c>
      <c r="D132" s="59" t="s">
        <v>290</v>
      </c>
      <c r="E132" s="21">
        <v>860</v>
      </c>
      <c r="F132" s="15" t="s">
        <v>10</v>
      </c>
      <c r="G132" s="59" t="s">
        <v>11</v>
      </c>
      <c r="H132" s="18" t="s">
        <v>138</v>
      </c>
      <c r="I132" s="60" t="s">
        <v>456</v>
      </c>
      <c r="J132" s="46" t="s">
        <v>288</v>
      </c>
    </row>
    <row r="133" spans="1:10" ht="21" customHeight="1" x14ac:dyDescent="0.25">
      <c r="A133" s="11" t="s">
        <v>490</v>
      </c>
      <c r="B133" s="20" t="s">
        <v>454</v>
      </c>
      <c r="C133" s="59" t="s">
        <v>290</v>
      </c>
      <c r="D133" s="59" t="s">
        <v>290</v>
      </c>
      <c r="E133" s="21">
        <v>648.63</v>
      </c>
      <c r="F133" s="15" t="s">
        <v>10</v>
      </c>
      <c r="G133" s="59" t="s">
        <v>11</v>
      </c>
      <c r="H133" s="18" t="s">
        <v>138</v>
      </c>
      <c r="I133" s="60" t="s">
        <v>456</v>
      </c>
      <c r="J133" s="46" t="s">
        <v>288</v>
      </c>
    </row>
    <row r="134" spans="1:10" ht="21" customHeight="1" x14ac:dyDescent="0.25">
      <c r="A134" s="11" t="s">
        <v>491</v>
      </c>
      <c r="B134" s="20" t="s">
        <v>445</v>
      </c>
      <c r="C134" s="59" t="s">
        <v>290</v>
      </c>
      <c r="D134" s="59" t="s">
        <v>290</v>
      </c>
      <c r="E134" s="21">
        <v>94.6</v>
      </c>
      <c r="F134" s="15" t="s">
        <v>10</v>
      </c>
      <c r="G134" s="59" t="s">
        <v>11</v>
      </c>
      <c r="H134" s="18" t="s">
        <v>138</v>
      </c>
      <c r="I134" s="60" t="s">
        <v>456</v>
      </c>
      <c r="J134" s="46" t="s">
        <v>288</v>
      </c>
    </row>
    <row r="135" spans="1:10" ht="21" customHeight="1" x14ac:dyDescent="0.25">
      <c r="A135" s="11" t="s">
        <v>492</v>
      </c>
      <c r="B135" s="20" t="s">
        <v>455</v>
      </c>
      <c r="C135" s="59" t="s">
        <v>290</v>
      </c>
      <c r="D135" s="59" t="s">
        <v>290</v>
      </c>
      <c r="E135" s="21">
        <v>158.76</v>
      </c>
      <c r="F135" s="15" t="s">
        <v>10</v>
      </c>
      <c r="G135" s="59" t="s">
        <v>11</v>
      </c>
      <c r="H135" s="18" t="s">
        <v>138</v>
      </c>
      <c r="I135" s="60" t="s">
        <v>456</v>
      </c>
      <c r="J135" s="46" t="s">
        <v>288</v>
      </c>
    </row>
    <row r="136" spans="1:10" ht="21" customHeight="1" x14ac:dyDescent="0.3">
      <c r="A136" s="41" t="s">
        <v>294</v>
      </c>
      <c r="B136" s="41"/>
      <c r="C136" s="41"/>
      <c r="D136" s="41"/>
      <c r="E136" s="22">
        <f>SUM(E100:E135)</f>
        <v>21636.699999999997</v>
      </c>
      <c r="F136" s="23"/>
      <c r="G136" s="23"/>
      <c r="H136" s="23"/>
      <c r="I136" s="24"/>
      <c r="J136" s="36"/>
    </row>
    <row r="137" spans="1:10" x14ac:dyDescent="0.25">
      <c r="A137" s="25" t="s">
        <v>493</v>
      </c>
      <c r="B137" s="16"/>
      <c r="C137" s="16"/>
      <c r="D137" s="26"/>
      <c r="E137" s="13">
        <f>167473.04+661909.2</f>
        <v>829382.24</v>
      </c>
      <c r="F137" s="27" t="s">
        <v>10</v>
      </c>
      <c r="G137" s="12" t="s">
        <v>11</v>
      </c>
      <c r="H137" s="28">
        <v>3111</v>
      </c>
      <c r="I137" s="29" t="s">
        <v>16</v>
      </c>
      <c r="J137" s="12" t="s">
        <v>288</v>
      </c>
    </row>
    <row r="138" spans="1:10" x14ac:dyDescent="0.25">
      <c r="A138" s="25" t="s">
        <v>494</v>
      </c>
      <c r="B138" s="16"/>
      <c r="C138" s="16"/>
      <c r="D138" s="13"/>
      <c r="E138" s="13">
        <v>112932.37</v>
      </c>
      <c r="F138" s="27" t="s">
        <v>10</v>
      </c>
      <c r="G138" s="12" t="s">
        <v>11</v>
      </c>
      <c r="H138" s="28">
        <v>3121</v>
      </c>
      <c r="I138" s="29" t="s">
        <v>295</v>
      </c>
      <c r="J138" s="12" t="s">
        <v>288</v>
      </c>
    </row>
    <row r="139" spans="1:10" x14ac:dyDescent="0.25">
      <c r="A139" s="25" t="s">
        <v>495</v>
      </c>
      <c r="B139" s="16"/>
      <c r="C139" s="16"/>
      <c r="D139" s="13"/>
      <c r="E139" s="13">
        <v>136333.96</v>
      </c>
      <c r="F139" s="27" t="s">
        <v>10</v>
      </c>
      <c r="G139" s="12" t="s">
        <v>11</v>
      </c>
      <c r="H139" s="28">
        <v>3132</v>
      </c>
      <c r="I139" s="29" t="s">
        <v>100</v>
      </c>
      <c r="J139" s="12" t="s">
        <v>288</v>
      </c>
    </row>
    <row r="140" spans="1:10" ht="30" x14ac:dyDescent="0.25">
      <c r="A140" s="25" t="s">
        <v>496</v>
      </c>
      <c r="B140" s="16"/>
      <c r="C140" s="16"/>
      <c r="D140" s="30"/>
      <c r="E140" s="13">
        <v>35448.15</v>
      </c>
      <c r="F140" s="27" t="s">
        <v>10</v>
      </c>
      <c r="G140" s="12" t="s">
        <v>11</v>
      </c>
      <c r="H140" s="28">
        <v>3212</v>
      </c>
      <c r="I140" s="29" t="s">
        <v>101</v>
      </c>
      <c r="J140" s="12" t="s">
        <v>288</v>
      </c>
    </row>
    <row r="141" spans="1:10" ht="30" x14ac:dyDescent="0.25">
      <c r="A141" s="25" t="s">
        <v>497</v>
      </c>
      <c r="B141" s="16"/>
      <c r="C141" s="16"/>
      <c r="D141" s="13"/>
      <c r="E141" s="31">
        <v>840</v>
      </c>
      <c r="F141" s="27" t="s">
        <v>10</v>
      </c>
      <c r="G141" s="12" t="s">
        <v>11</v>
      </c>
      <c r="H141" s="28">
        <v>3295</v>
      </c>
      <c r="I141" s="29" t="s">
        <v>296</v>
      </c>
      <c r="J141" s="12" t="s">
        <v>288</v>
      </c>
    </row>
    <row r="142" spans="1:10" ht="30" x14ac:dyDescent="0.25">
      <c r="A142" s="25" t="s">
        <v>498</v>
      </c>
      <c r="B142" s="16"/>
      <c r="C142" s="16"/>
      <c r="D142" s="32"/>
      <c r="E142" s="13">
        <f>11561.87+1883+994.4+994.4+994.4+807+248.6+248.6+248.6+1033.5+1077.6+829.6+888.8+1260+1098.4+2411.5+2411.5</f>
        <v>28991.769999999993</v>
      </c>
      <c r="F142" s="27" t="s">
        <v>10</v>
      </c>
      <c r="G142" s="12" t="s">
        <v>11</v>
      </c>
      <c r="H142" s="49" t="s">
        <v>319</v>
      </c>
      <c r="I142" s="29" t="s">
        <v>297</v>
      </c>
      <c r="J142" s="12" t="s">
        <v>288</v>
      </c>
    </row>
    <row r="143" spans="1:10" ht="33.75" customHeight="1" x14ac:dyDescent="0.25">
      <c r="A143" s="25" t="s">
        <v>499</v>
      </c>
      <c r="B143" s="33"/>
      <c r="C143" s="33"/>
      <c r="D143" s="34"/>
      <c r="E143" s="35">
        <f>2919+1164+1760+209.6+214+838.4+856+3880+750.4+1453+1453+187.6+1190+1190+1190+1190</f>
        <v>20445</v>
      </c>
      <c r="F143" s="27" t="s">
        <v>10</v>
      </c>
      <c r="G143" s="12" t="s">
        <v>11</v>
      </c>
      <c r="H143" s="28">
        <v>3241</v>
      </c>
      <c r="I143" s="29" t="s">
        <v>298</v>
      </c>
      <c r="J143" s="12" t="s">
        <v>288</v>
      </c>
    </row>
    <row r="144" spans="1:10" ht="21" customHeight="1" x14ac:dyDescent="0.3">
      <c r="A144" s="41" t="s">
        <v>299</v>
      </c>
      <c r="B144" s="41"/>
      <c r="C144" s="41"/>
      <c r="D144" s="41"/>
      <c r="E144" s="22">
        <f>SUM(E137:E143)</f>
        <v>1164373.49</v>
      </c>
      <c r="F144" s="23"/>
      <c r="G144" s="23"/>
      <c r="H144" s="23"/>
      <c r="I144" s="24"/>
      <c r="J144" s="36"/>
    </row>
    <row r="146" spans="1:10" ht="33" customHeight="1" x14ac:dyDescent="0.25">
      <c r="A146" s="42" t="s">
        <v>300</v>
      </c>
      <c r="B146" s="42"/>
      <c r="C146" s="42"/>
      <c r="D146" s="42"/>
      <c r="E146" s="42"/>
      <c r="F146" s="42"/>
      <c r="G146" s="42"/>
      <c r="H146" s="42"/>
      <c r="I146" s="42"/>
      <c r="J146" s="42"/>
    </row>
    <row r="147" spans="1:10" x14ac:dyDescent="0.25">
      <c r="E147" s="6"/>
    </row>
  </sheetData>
  <mergeCells count="7">
    <mergeCell ref="A144:D144"/>
    <mergeCell ref="A146:J146"/>
    <mergeCell ref="A1:G1"/>
    <mergeCell ref="A2:J2"/>
    <mergeCell ref="A3:J3"/>
    <mergeCell ref="A99:D99"/>
    <mergeCell ref="A136:D136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mklicek</cp:lastModifiedBy>
  <cp:lastPrinted>2026-07-06T21:34:15Z</cp:lastPrinted>
  <dcterms:created xsi:type="dcterms:W3CDTF">2026-07-05T14:42:32Z</dcterms:created>
  <dcterms:modified xsi:type="dcterms:W3CDTF">2026-07-06T21:34:22Z</dcterms:modified>
</cp:coreProperties>
</file>