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licek\Desktop\JAVNA OBJAVA INFORMACIJA O TROŠENJU SREDSTAVA - S_SJEVER\2026. godina\JAVNA OBJAVA - KOLOVOZ 2026\"/>
    </mc:Choice>
  </mc:AlternateContent>
  <xr:revisionPtr revIDLastSave="0" documentId="13_ncr:1_{A3C49BE8-7CBF-4FDA-9FE1-2289D7C95896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Sheet1!$A$1:$J$3</definedName>
    <definedName name="__CDSPODNOZJE__">Sheet1!$A$89:$J$89</definedName>
    <definedName name="__QRadni__">Sheet1!#REF!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E69" i="1"/>
  <c r="E79" i="1" l="1"/>
  <c r="E80" i="1"/>
  <c r="E87" i="1" s="1"/>
  <c r="E5" i="1" l="1"/>
  <c r="E64" i="1" s="1"/>
</calcChain>
</file>

<file path=xl/sharedStrings.xml><?xml version="1.0" encoding="utf-8"?>
<sst xmlns="http://schemas.openxmlformats.org/spreadsheetml/2006/main" count="706" uniqueCount="331">
  <si>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</si>
  <si>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</si>
  <si>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</si>
  <si>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</si>
  <si>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</si>
  <si>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</si>
  <si>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</si>
  <si>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</si>
  <si>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</si>
  <si>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</si>
  <si>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EUR</t>
  </si>
  <si>
    <t>2026/8</t>
  </si>
  <si>
    <t>Plaće za redovan rad</t>
  </si>
  <si>
    <t>Doprinosi za obvezno zdravstveno osiguranje</t>
  </si>
  <si>
    <t>Naknade za prijevoz, za rad na terenu i odvojeni život</t>
  </si>
  <si>
    <t>HRVATSKA POŠTANSKA BANKA D.D.</t>
  </si>
  <si>
    <t>87939104217</t>
  </si>
  <si>
    <t>JURIŠIĆEVA  ULICA 4, ZAGREB</t>
  </si>
  <si>
    <t>3431</t>
  </si>
  <si>
    <t>Bankarske usluge i usluge platnog prometa</t>
  </si>
  <si>
    <t>LOCUM TRADE d.o.o.</t>
  </si>
  <si>
    <t>49576390857</t>
  </si>
  <si>
    <t>Ludbreška ulica 10, ZAGREB</t>
  </si>
  <si>
    <t>3221</t>
  </si>
  <si>
    <t>Uredski materijal i ostali materijalni rashodi</t>
  </si>
  <si>
    <t>NITRE d.o.o. za građenje, trgovinu i usl</t>
  </si>
  <si>
    <t>09657527066</t>
  </si>
  <si>
    <t>Ulica Antuna Mihanovića 58a, KOPRIVNICA</t>
  </si>
  <si>
    <t>4124</t>
  </si>
  <si>
    <t>Ostala prava</t>
  </si>
  <si>
    <t>AUTO CENTAR KOS D.O.O.</t>
  </si>
  <si>
    <t>33437375299</t>
  </si>
  <si>
    <t>Cehovska 18, VARAŽDIN</t>
  </si>
  <si>
    <t>3232</t>
  </si>
  <si>
    <t>Usluge tekućeg i investicijskog održavanja</t>
  </si>
  <si>
    <t>HEP-Plin d.o.o. Osijek</t>
  </si>
  <si>
    <t>41317489366</t>
  </si>
  <si>
    <t>Ulica cara Hadrijana 7, OSIJEK</t>
  </si>
  <si>
    <t>3223</t>
  </si>
  <si>
    <t>Energija</t>
  </si>
  <si>
    <t>AGENCIJA ZA KOMERCIJALNU DJELATNOST- AKD</t>
  </si>
  <si>
    <t>58843087891</t>
  </si>
  <si>
    <t>SAVSKA 31, ZAGREB</t>
  </si>
  <si>
    <t>3239</t>
  </si>
  <si>
    <t>Ostale usluge</t>
  </si>
  <si>
    <t>HEP - OPSKRBA d.o.o.</t>
  </si>
  <si>
    <t>63073332379</t>
  </si>
  <si>
    <t>Ulica grada Vukovara 37, ZAGREB</t>
  </si>
  <si>
    <t>3233</t>
  </si>
  <si>
    <t>Usluge promidžbe i informiranja</t>
  </si>
  <si>
    <t>AUTOSTAKLO BINGO d.o.o.</t>
  </si>
  <si>
    <t>64291636756</t>
  </si>
  <si>
    <t>ČAKOVEČKA 124, PUŠĆINE, NEDELIŠĆE</t>
  </si>
  <si>
    <t>STUDENTSKI CENTAR U VARAŽDINU</t>
  </si>
  <si>
    <t>64945507350</t>
  </si>
  <si>
    <t>Ulica kralja Petra Krešimira IV 42, VARAŽDIN</t>
  </si>
  <si>
    <t>3237</t>
  </si>
  <si>
    <t>Intelektualne i osobne usluge</t>
  </si>
  <si>
    <t>SVEUČILIŠTE U SPLITU FAKULTET GRAĐEVINARSTVA, ARHITEKTURE I GEODEZIJE</t>
  </si>
  <si>
    <t>83615500218</t>
  </si>
  <si>
    <t>Matice hrvatske 15, SPLIT</t>
  </si>
  <si>
    <t>3241</t>
  </si>
  <si>
    <t>Naknade troškova osobama izvan radnog odnosa</t>
  </si>
  <si>
    <t>FINANCIJSKA AGENCIJA</t>
  </si>
  <si>
    <t>85821130368</t>
  </si>
  <si>
    <t>Ulica grada Vukovara 70, ZAGREB</t>
  </si>
  <si>
    <t>3299</t>
  </si>
  <si>
    <t>Ostali nespomenuti rashodi poslovanja</t>
  </si>
  <si>
    <t>RU- VE d.o.o.</t>
  </si>
  <si>
    <t>88470929840</t>
  </si>
  <si>
    <t>V. Nazora 10, SVETA NEDJELJA</t>
  </si>
  <si>
    <t>ZAŠTITA JUKIĆ d.o.o.</t>
  </si>
  <si>
    <t>93544633496</t>
  </si>
  <si>
    <t>Koprivnička 121, Kunovec Breg, KOPRIVNICA</t>
  </si>
  <si>
    <t>ELSEVIER B.V.</t>
  </si>
  <si>
    <t>RADARWEG 29, AMSTERDAM</t>
  </si>
  <si>
    <t>3213</t>
  </si>
  <si>
    <t>Stručno usavršavanje zaposlenika</t>
  </si>
  <si>
    <t>WORLD UNIVERSITY RANKINGS FOR INNOVATION</t>
  </si>
  <si>
    <t>16192 Coastal Highway Lewes, Delaware</t>
  </si>
  <si>
    <t>ALCA D.O.O. ZAGREB</t>
  </si>
  <si>
    <t>58353015102</t>
  </si>
  <si>
    <t>Žitnjak bb, ZAGREB</t>
  </si>
  <si>
    <t>3295</t>
  </si>
  <si>
    <t>Pristojbe i naknade</t>
  </si>
  <si>
    <t>CYBRES GmbH</t>
  </si>
  <si>
    <t>Meluner Str. 40, STUTTGART</t>
  </si>
  <si>
    <t>4227</t>
  </si>
  <si>
    <t>Uređaji, strojevi i oprema za ostale namjene</t>
  </si>
  <si>
    <t>JAVNI BILJEŽNIK LANA MIHINJAČ</t>
  </si>
  <si>
    <t>KOMES CLEANING,obrt za čišćenje i uređenje okoliša</t>
  </si>
  <si>
    <t>MUZEJ GRADA KOPRIVNICE</t>
  </si>
  <si>
    <t>SciEngineer Kft.</t>
  </si>
  <si>
    <t>Bartok Bela ut 15/D, Budimpešta</t>
  </si>
  <si>
    <t>3235</t>
  </si>
  <si>
    <t>Zakupnine i najamnine</t>
  </si>
  <si>
    <t>ČISTOćA D.O.O.</t>
  </si>
  <si>
    <t>02371889218</t>
  </si>
  <si>
    <t>O.Price 13, VARAŽDIN</t>
  </si>
  <si>
    <t>3234</t>
  </si>
  <si>
    <t>Komunalne usluge</t>
  </si>
  <si>
    <t>KOPITEHNA D.O.O. VARAŽDIN</t>
  </si>
  <si>
    <t>12585203084</t>
  </si>
  <si>
    <t>Varaždinska ulica odvojak III. br. 2., VARAŽDIN</t>
  </si>
  <si>
    <t>STROJOTEHNIKA D.O.O.</t>
  </si>
  <si>
    <t>15749634838</t>
  </si>
  <si>
    <t>Zagorska 10, Soblinec, SESVETE</t>
  </si>
  <si>
    <t>JAVNA VATROGASNA POSTROJBA GRADA KOPRIVNICE</t>
  </si>
  <si>
    <t>16767340001</t>
  </si>
  <si>
    <t>Oružanska 1, KOPRIVNICA</t>
  </si>
  <si>
    <t>KOPRIVNIČKE VODE D.O.O.</t>
  </si>
  <si>
    <t>20998990299</t>
  </si>
  <si>
    <t>MOSNA 15a, KOPRIVNICA</t>
  </si>
  <si>
    <t>TURIST D.O.O. VARAŽDIN</t>
  </si>
  <si>
    <t>21819941955</t>
  </si>
  <si>
    <t>Aleja kralja Zvonimira 1, VARAŽDIN</t>
  </si>
  <si>
    <t>HUMED PHARMA d.o.o.</t>
  </si>
  <si>
    <t>25655203436</t>
  </si>
  <si>
    <t>Miramarska cesta 36, ZAGREB</t>
  </si>
  <si>
    <t>CROATIA OSIGURANJE D.D.</t>
  </si>
  <si>
    <t>26187994862</t>
  </si>
  <si>
    <t>Miramarska 22, ZAGREB</t>
  </si>
  <si>
    <t>3292</t>
  </si>
  <si>
    <t>Premije osiguranja</t>
  </si>
  <si>
    <t>JAVNA VATROGASNA POSTROJBA GRADA VARAŽDINA</t>
  </si>
  <si>
    <t>31995833807</t>
  </si>
  <si>
    <t>TRENKOVA 44, VARAŽDIN</t>
  </si>
  <si>
    <t>MEDIA NOVINE d.o.o.</t>
  </si>
  <si>
    <t>37268927073</t>
  </si>
  <si>
    <t>KRALJA TOMISLAVA 2, ČAKOVEC</t>
  </si>
  <si>
    <t>VARKOM VARAŽDIN</t>
  </si>
  <si>
    <t>39048902955</t>
  </si>
  <si>
    <t>Trg bana Jelačića 15, VARAŽDIN</t>
  </si>
  <si>
    <t>Gradsko komun. poduzeće KOMUNALAC d.o.o.</t>
  </si>
  <si>
    <t>41412434130</t>
  </si>
  <si>
    <t>Mosna 15, KOPRIVNICA</t>
  </si>
  <si>
    <t>KAUFLAND HRVATSKA k.d.</t>
  </si>
  <si>
    <t>47432874968</t>
  </si>
  <si>
    <t>Donje Svetice 14, ZAGREB</t>
  </si>
  <si>
    <t>KONTO D.O.O.</t>
  </si>
  <si>
    <t>59143170280</t>
  </si>
  <si>
    <t>Zrinska 48, POŽEGA</t>
  </si>
  <si>
    <t>3238</t>
  </si>
  <si>
    <t>Računalne usluge</t>
  </si>
  <si>
    <t>GRAD KOPRIVNICA</t>
  </si>
  <si>
    <t>62112914641</t>
  </si>
  <si>
    <t>Zrinski trg 1, KOPRIVNICA</t>
  </si>
  <si>
    <t>Narodne novine d.d.</t>
  </si>
  <si>
    <t>64546066176</t>
  </si>
  <si>
    <t>Savski gaj XIII. put 6, ZAGREB-NOVI ZAGREB</t>
  </si>
  <si>
    <t>VIATOR D.O.O.</t>
  </si>
  <si>
    <t>64731717121</t>
  </si>
  <si>
    <t>Kralja Držislava 6, SPLIT</t>
  </si>
  <si>
    <t>KING ICT D.O.O.</t>
  </si>
  <si>
    <t>67001695549</t>
  </si>
  <si>
    <t>Buzinski prilaz 10, ZAGREB</t>
  </si>
  <si>
    <t>MEĐIMURKA BS D.O.O.</t>
  </si>
  <si>
    <t>68372221964</t>
  </si>
  <si>
    <t>TRG REPUBLIKE 6, ČAKOVEC</t>
  </si>
  <si>
    <t>3224</t>
  </si>
  <si>
    <t>Materijal i dijelovi za tekuće i investicijsko održavanje</t>
  </si>
  <si>
    <t>HRT - HRVATSKA RADIOTELEVIZIJA</t>
  </si>
  <si>
    <t>68419124305</t>
  </si>
  <si>
    <t>PRISAVLJE 3, ZAGREB</t>
  </si>
  <si>
    <t>Telemach Hrvatska d.o.o.</t>
  </si>
  <si>
    <t>70133616033</t>
  </si>
  <si>
    <t>Josipa Marohnića 1, ZAGREB</t>
  </si>
  <si>
    <t>3231</t>
  </si>
  <si>
    <t>Usluge telefona, interneta, pošte i prijevoza</t>
  </si>
  <si>
    <t>BELAJ D.O.O. VARAŽDIN</t>
  </si>
  <si>
    <t>74006494666</t>
  </si>
  <si>
    <t>F. KURELCA 11, VARAŽDIN</t>
  </si>
  <si>
    <t>MIPCRO D.O.O.</t>
  </si>
  <si>
    <t>74266568215</t>
  </si>
  <si>
    <t>Dr. Adalberta Georgijevića 3, IVANEC</t>
  </si>
  <si>
    <t>PETROL d.o.o.</t>
  </si>
  <si>
    <t>75550985023</t>
  </si>
  <si>
    <t>Savska Opatovina 36, ZAGREB</t>
  </si>
  <si>
    <t>LEXPERA d.o.o.</t>
  </si>
  <si>
    <t>79506290597</t>
  </si>
  <si>
    <t>Tuškanova 37, ZAGREB</t>
  </si>
  <si>
    <t>LEMA, OBRT ZA TRGOVINU, VL. MARKO RAŠIC</t>
  </si>
  <si>
    <t>SANITACIJA d.o.o. ZAGREB</t>
  </si>
  <si>
    <t>85987734468</t>
  </si>
  <si>
    <t>TIŠINSKA ULICA 15, ZAGREB</t>
  </si>
  <si>
    <t>HP-HRVATSKA POŠTA D.D.</t>
  </si>
  <si>
    <t>87311810356</t>
  </si>
  <si>
    <t>JURIŠIĆEVA 13, ZAGREB</t>
  </si>
  <si>
    <t>VARAŽDINSKE VIJESTI D.D.</t>
  </si>
  <si>
    <t>89407840770</t>
  </si>
  <si>
    <t>SUPILOVA 7B, VARAŽDIN</t>
  </si>
  <si>
    <t>PETGRAD d.o.o.</t>
  </si>
  <si>
    <t>94583663664</t>
  </si>
  <si>
    <t>Trg Tomislava dr. Bardeka 4, KOPRIVNICA</t>
  </si>
  <si>
    <t>GRAD ĐURĐEVAC</t>
  </si>
  <si>
    <t>98691330244</t>
  </si>
  <si>
    <t>STJEPANA RADIĆA 1, ĐURĐEVAC</t>
  </si>
  <si>
    <t>Sveučilište Sjever</t>
  </si>
  <si>
    <r>
      <t>Izvješće o isplatama - po Naputku (</t>
    </r>
    <r>
      <rPr>
        <b/>
        <sz val="18"/>
        <color rgb="FFFF0000"/>
        <rFont val="Arial"/>
        <family val="2"/>
        <charset val="238"/>
      </rPr>
      <t>KOLOVOZ 2026.</t>
    </r>
    <r>
      <rPr>
        <b/>
        <sz val="18"/>
        <color indexed="8"/>
        <rFont val="Arial"/>
        <family val="2"/>
        <charset val="1"/>
      </rPr>
      <t>)</t>
    </r>
  </si>
  <si>
    <t>Godina: 2026. Datum dokumenta: od 01.08.2026 do 31.08.2026.</t>
  </si>
  <si>
    <t>*Naputak o okvirnom sadržaju 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</t>
  </si>
  <si>
    <t>KATEGORIJA 1 - PRAVNE OSOBE - ukupno (EUR)</t>
  </si>
  <si>
    <t>GDPR</t>
  </si>
  <si>
    <t>KATEGORIJA 1 - FIZIČKE OSOBE - ukupno (EUR)</t>
  </si>
  <si>
    <t>Ostali rashodi za zaposlene (materijalna prava)</t>
  </si>
  <si>
    <t>Pristojbe i naknade (naknada za nezapošljavanje invalida)</t>
  </si>
  <si>
    <t>3211
3213</t>
  </si>
  <si>
    <t>Službena putovanja (zaposlenici, odlazne mobilnosti zaposlenika)</t>
  </si>
  <si>
    <t>Naknade troškova osobama izvan radnog odnosa (mobilnosti - studenti, ostale dolazne mobilnosti)</t>
  </si>
  <si>
    <t>KATEGORIJA 2 - FIZIČKE OSOBE - ukupno (EUR)</t>
  </si>
  <si>
    <t>SVEUČILIŠTE SJEVER</t>
  </si>
  <si>
    <t>NENAD TESLA</t>
  </si>
  <si>
    <t>Intelektualne i osobne usluge (32371 Autorski hororar - ukupan trošak)</t>
  </si>
  <si>
    <t>NGH GRADNJA d.o.o.</t>
  </si>
  <si>
    <t>4212</t>
  </si>
  <si>
    <t>54821031615</t>
  </si>
  <si>
    <t>Golubovečka ulica 85, DONJA STUBICA</t>
  </si>
  <si>
    <t>Poslovni objekti</t>
  </si>
  <si>
    <t>3293</t>
  </si>
  <si>
    <t>Reprezentacija</t>
  </si>
  <si>
    <t>ROTO DINAMIC d.o.o.</t>
  </si>
  <si>
    <t>24723122482</t>
  </si>
  <si>
    <t>Oreškovićeva 6H/1, ZAGREB</t>
  </si>
  <si>
    <t>GASTROCOM d.o.o.</t>
  </si>
  <si>
    <t>97020558931</t>
  </si>
  <si>
    <t>S.S. Kranjčevića 12/I, VARAŽDIN</t>
  </si>
  <si>
    <t>ZAJEDNIČKI UGOSTITELJSKI OBRT "BEDEM"</t>
  </si>
  <si>
    <t>VŽ2018 d.o.o. (THE FAMILY)</t>
  </si>
  <si>
    <t>GASTRO-TIM d.o.o. (RESTORAN CIMPLET)</t>
  </si>
  <si>
    <t>ZLATNE GORICE, obrt za ugostiteljstvo</t>
  </si>
  <si>
    <t>JULIA TEAMGEIST</t>
  </si>
  <si>
    <t>ANSAR-ANALITIKA d.o.o.</t>
  </si>
  <si>
    <t>LIDL HRVATSKA d.o.o.</t>
  </si>
  <si>
    <t>66089976432</t>
  </si>
  <si>
    <t>Buzin, Bari 75, ZAGREB</t>
  </si>
  <si>
    <t>12100614190</t>
  </si>
  <si>
    <t>Šestinski dol 99a, ZAGREB</t>
  </si>
  <si>
    <t>78197242725</t>
  </si>
  <si>
    <t>Braće Radića 1, VARAŽDIN</t>
  </si>
  <si>
    <t>64588051715</t>
  </si>
  <si>
    <t>BRAĆE RADIĆA 102, VARAŽDIN</t>
  </si>
  <si>
    <t>16031445449</t>
  </si>
  <si>
    <t>Trg M. Pavlinovića 5, SPLIT</t>
  </si>
  <si>
    <t>HORVAT BOŽIDAR</t>
  </si>
  <si>
    <t>MATKOVIĆ STJEPAN</t>
  </si>
  <si>
    <t>SAVIĆ ZVONIMIR</t>
  </si>
  <si>
    <t>1.</t>
  </si>
  <si>
    <t>3.</t>
  </si>
  <si>
    <t>5.</t>
  </si>
  <si>
    <t>4.</t>
  </si>
  <si>
    <t>6.</t>
  </si>
  <si>
    <t>9.</t>
  </si>
  <si>
    <t>8.</t>
  </si>
  <si>
    <t>2.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</si>
  <si>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</si>
  <si>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</si>
  <si>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</si>
  <si>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</si>
  <si>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</si>
  <si>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</si>
  <si>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</si>
  <si>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</si>
  <si>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</si>
  <si>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</si>
  <si>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</si>
  <si>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</si>
  <si>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</si>
  <si>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</si>
  <si>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</si>
  <si>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</si>
  <si>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</si>
  <si>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</si>
  <si>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</si>
  <si>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</si>
  <si>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</si>
  <si>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</si>
  <si>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</si>
  <si>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</si>
  <si>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</si>
  <si>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</si>
  <si>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</si>
  <si>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</si>
  <si>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</si>
  <si>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</si>
  <si>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</si>
  <si>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</si>
  <si>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</si>
  <si>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</si>
  <si>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</si>
  <si>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</si>
  <si>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</si>
  <si>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</si>
  <si>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</si>
  <si>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</si>
  <si>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</si>
  <si>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</si>
  <si>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</si>
  <si>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</si>
  <si>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</si>
  <si>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</si>
  <si>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</si>
  <si>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</si>
  <si>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</si>
  <si>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</si>
  <si>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</si>
  <si>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ZADRO KREŠO</t>
  </si>
  <si>
    <t>BITI MARINA</t>
  </si>
  <si>
    <t>HUSEDŽINOVIĆ INO</t>
  </si>
  <si>
    <t>KLJAJIN MILAN</t>
  </si>
  <si>
    <t>Intelektualne i osobne usluge (32372 Ugovor o djelu  - ukupan trošak)</t>
  </si>
  <si>
    <t>60.</t>
  </si>
  <si>
    <t>61.</t>
  </si>
  <si>
    <t>65.</t>
  </si>
  <si>
    <t>67.</t>
  </si>
  <si>
    <t>63.</t>
  </si>
  <si>
    <t>62.</t>
  </si>
  <si>
    <t>69.</t>
  </si>
  <si>
    <t>68.</t>
  </si>
  <si>
    <t>64.</t>
  </si>
  <si>
    <t>66.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</si>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</sst>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21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indexed="8"/>
      <name val="Arial"/>
      <family val="2"/>
      <charset val="1"/>
    </font>
    <font>
      <b/>
      <sz val="18"/>
      <color indexed="8"/>
      <name val="Arial"/>
      <family val="2"/>
      <charset val="1"/>
    </font>
    <font>
      <b/>
      <sz val="18"/>
      <color rgb="FFFF0000"/>
      <name val="Arial"/>
      <family val="2"/>
      <charset val="238"/>
    </font>
    <font>
      <sz val="12"/>
      <color indexed="8"/>
      <name val="Arial"/>
      <family val="2"/>
      <charset val="1"/>
    </font>
    <font>
      <b/>
      <sz val="13"/>
      <name val="Calibri"/>
      <family val="2"/>
      <charset val="238"/>
    </font>
    <font>
      <sz val="13"/>
      <name val="Calibri"/>
      <family val="2"/>
      <charset val="238"/>
    </font>
    <font>
      <sz val="8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7.5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0" fontId="3" fillId="0" borderId="0"/>
    <xf numFmtId="0" fontId="11" fillId="0" borderId="0">
      <alignment horizontal="left" vertical="top"/>
    </xf>
    <xf numFmtId="0" fontId="11" fillId="0" borderId="0">
      <alignment horizontal="right" vertical="top"/>
    </xf>
  </cellStyleXfs>
  <cellXfs count="5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4" fontId="9" fillId="3" borderId="0" xfId="0" applyNumberFormat="1" applyFont="1" applyFill="1" applyAlignment="1"/>
    <xf numFmtId="49" fontId="10" fillId="4" borderId="0" xfId="0" applyNumberFormat="1" applyFont="1" applyFill="1" applyAlignment="1">
      <alignment horizontal="center"/>
    </xf>
    <xf numFmtId="49" fontId="10" fillId="4" borderId="0" xfId="0" applyNumberFormat="1" applyFont="1" applyFill="1" applyAlignment="1">
      <alignment horizontal="left"/>
    </xf>
    <xf numFmtId="0" fontId="12" fillId="0" borderId="0" xfId="3" quotePrefix="1" applyFont="1" applyAlignment="1">
      <alignment horizontal="left" vertical="top" wrapText="1"/>
    </xf>
    <xf numFmtId="49" fontId="13" fillId="0" borderId="0" xfId="0" applyNumberFormat="1" applyFont="1" applyAlignment="1">
      <alignment horizontal="center"/>
    </xf>
    <xf numFmtId="4" fontId="14" fillId="0" borderId="0" xfId="4" applyNumberFormat="1" applyFont="1" applyAlignment="1">
      <alignment horizontal="right" wrapText="1"/>
    </xf>
    <xf numFmtId="49" fontId="15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left" wrapText="1"/>
    </xf>
    <xf numFmtId="4" fontId="17" fillId="3" borderId="0" xfId="0" applyNumberFormat="1" applyFont="1" applyFill="1" applyAlignment="1"/>
    <xf numFmtId="0" fontId="18" fillId="3" borderId="0" xfId="0" applyFont="1" applyFill="1" applyAlignment="1">
      <alignment horizontal="center"/>
    </xf>
    <xf numFmtId="0" fontId="18" fillId="3" borderId="0" xfId="0" applyFont="1" applyFill="1" applyAlignment="1"/>
    <xf numFmtId="164" fontId="0" fillId="0" borderId="0" xfId="0" applyNumberFormat="1" applyAlignment="1">
      <alignment horizontal="center" vertical="center"/>
    </xf>
    <xf numFmtId="0" fontId="14" fillId="0" borderId="0" xfId="3" quotePrefix="1" applyFont="1" applyAlignment="1">
      <alignment horizontal="left" wrapText="1"/>
    </xf>
    <xf numFmtId="4" fontId="0" fillId="0" borderId="0" xfId="0" applyNumberFormat="1" applyAlignment="1">
      <alignment horizontal="right"/>
    </xf>
    <xf numFmtId="49" fontId="19" fillId="0" borderId="0" xfId="0" applyNumberFormat="1" applyFont="1" applyFill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0" xfId="0" applyNumberFormat="1" applyFont="1" applyFill="1" applyBorder="1" applyAlignment="1">
      <alignment horizontal="left" wrapText="1"/>
    </xf>
    <xf numFmtId="49" fontId="0" fillId="0" borderId="0" xfId="0" applyNumberFormat="1" applyAlignment="1">
      <alignment horizontal="center" vertical="center"/>
    </xf>
    <xf numFmtId="4" fontId="19" fillId="0" borderId="0" xfId="0" applyNumberFormat="1" applyFont="1" applyAlignment="1">
      <alignment horizontal="right"/>
    </xf>
    <xf numFmtId="0" fontId="19" fillId="0" borderId="0" xfId="0" applyFont="1" applyFill="1" applyBorder="1" applyAlignment="1">
      <alignment horizontal="center" wrapText="1"/>
    </xf>
    <xf numFmtId="4" fontId="19" fillId="0" borderId="0" xfId="0" applyNumberFormat="1" applyFont="1" applyFill="1" applyAlignment="1">
      <alignment horizontal="right"/>
    </xf>
    <xf numFmtId="49" fontId="0" fillId="4" borderId="0" xfId="0" applyNumberFormat="1" applyFill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9" fillId="4" borderId="0" xfId="0" applyFont="1" applyFill="1" applyAlignment="1">
      <alignment horizontal="right"/>
    </xf>
    <xf numFmtId="0" fontId="17" fillId="3" borderId="0" xfId="0" applyFont="1" applyFill="1" applyAlignment="1">
      <alignment horizontal="right"/>
    </xf>
    <xf numFmtId="0" fontId="0" fillId="4" borderId="0" xfId="0" applyFill="1"/>
    <xf numFmtId="49" fontId="19" fillId="0" borderId="0" xfId="0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49" fontId="15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right" vertical="center"/>
    </xf>
    <xf numFmtId="49" fontId="19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left"/>
    </xf>
    <xf numFmtId="49" fontId="19" fillId="0" borderId="0" xfId="0" applyNumberFormat="1" applyFont="1" applyFill="1" applyAlignment="1">
      <alignment horizontal="left" vertical="center"/>
    </xf>
    <xf numFmtId="4" fontId="19" fillId="0" borderId="0" xfId="0" applyNumberFormat="1" applyFont="1" applyAlignment="1">
      <alignment horizontal="right" vertical="center"/>
    </xf>
    <xf numFmtId="49" fontId="19" fillId="0" borderId="0" xfId="0" applyNumberFormat="1" applyFont="1" applyAlignment="1">
      <alignment horizontal="left" vertical="center"/>
    </xf>
    <xf numFmtId="49" fontId="19" fillId="0" borderId="0" xfId="0" applyNumberFormat="1" applyFont="1" applyAlignment="1">
      <alignment horizontal="left"/>
    </xf>
    <xf numFmtId="0" fontId="19" fillId="0" borderId="0" xfId="0" applyFont="1"/>
    <xf numFmtId="0" fontId="14" fillId="0" borderId="0" xfId="3" quotePrefix="1" applyFont="1" applyAlignment="1">
      <alignment horizontal="left" vertical="top" wrapText="1"/>
    </xf>
    <xf numFmtId="0" fontId="0" fillId="0" borderId="0" xfId="0" applyFont="1" applyAlignment="1">
      <alignment horizontal="center"/>
    </xf>
    <xf numFmtId="0" fontId="20" fillId="2" borderId="0" xfId="0" applyFont="1" applyFill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15" fillId="4" borderId="0" xfId="0" applyNumberFormat="1" applyFont="1" applyFill="1" applyAlignment="1">
      <alignment horizontal="center"/>
    </xf>
    <xf numFmtId="49" fontId="15" fillId="0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center"/>
    </xf>
  </cellXfs>
  <cellStyles count="5">
    <cellStyle name="Normalno" xfId="0" builtinId="0"/>
    <cellStyle name="Normalno 2" xfId="1" xr:uid="{00000000-0005-0000-0000-000001000000}"/>
    <cellStyle name="Normalno 3" xfId="2" xr:uid="{00000000-0005-0000-0000-000002000000}"/>
    <cellStyle name="S10" xfId="4" xr:uid="{0CDE2B61-DC08-4070-8914-B6F7630199DF}"/>
    <cellStyle name="S3" xfId="3" xr:uid="{82B93C25-F545-43FB-A64E-3F9E308EC2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9"/>
  <sheetViews>
    <sheetView tabSelected="1" view="pageBreakPreview" zoomScale="60" zoomScaleNormal="110" workbookViewId="0">
      <pane ySplit="4" topLeftCell="A5" activePane="bottomLeft" state="frozen"/>
      <selection pane="bottomLeft" activeCell="D71" sqref="D71"/>
    </sheetView>
  </sheetViews>
  <sheetFormatPr defaultColWidth="9.140625" defaultRowHeight="15" x14ac:dyDescent="0.25"/>
  <cols>
    <col min="1" max="1" width="7.28515625" style="28" customWidth="1"/>
    <col min="2" max="2" width="42.28515625" customWidth="1"/>
    <col min="3" max="3" width="15" style="28" customWidth="1"/>
    <col min="4" max="4" width="40.140625" customWidth="1"/>
    <col min="5" max="5" width="16.42578125" customWidth="1"/>
    <col min="6" max="6" width="6.5703125" style="28" customWidth="1"/>
    <col min="7" max="7" width="8.28515625" style="28" customWidth="1"/>
    <col min="8" max="8" width="9.5703125" style="49" customWidth="1"/>
    <col min="9" max="9" width="48.7109375" customWidth="1"/>
    <col min="10" max="10" width="22.5703125" customWidth="1"/>
  </cols>
  <sheetData>
    <row r="1" spans="1:11" ht="21.75" customHeight="1" x14ac:dyDescent="0.3">
      <c r="A1" s="29" t="s">
        <v>197</v>
      </c>
      <c r="B1" s="29"/>
      <c r="C1" s="29"/>
      <c r="D1" s="29"/>
      <c r="E1" s="29"/>
      <c r="F1" s="29"/>
      <c r="G1" s="29"/>
      <c r="J1" s="4"/>
      <c r="K1" s="3"/>
    </row>
    <row r="2" spans="1:11" ht="33.75" customHeight="1" x14ac:dyDescent="0.25">
      <c r="A2" s="30" t="s">
        <v>198</v>
      </c>
      <c r="B2" s="30"/>
      <c r="C2" s="30"/>
      <c r="D2" s="30"/>
      <c r="E2" s="30"/>
      <c r="F2" s="30"/>
      <c r="G2" s="30"/>
      <c r="H2" s="30"/>
      <c r="I2" s="30"/>
      <c r="J2" s="30"/>
    </row>
    <row r="3" spans="1:11" ht="18.75" customHeight="1" x14ac:dyDescent="0.25">
      <c r="A3" s="31" t="s">
        <v>199</v>
      </c>
      <c r="B3" s="31"/>
      <c r="C3" s="31"/>
      <c r="D3" s="31"/>
      <c r="E3" s="31"/>
      <c r="F3" s="31"/>
      <c r="G3" s="31"/>
      <c r="H3" s="31"/>
      <c r="I3" s="31"/>
      <c r="J3" s="31"/>
    </row>
    <row r="4" spans="1:11" ht="3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9</v>
      </c>
      <c r="H4" s="50" t="s">
        <v>6</v>
      </c>
      <c r="I4" s="1" t="s">
        <v>7</v>
      </c>
      <c r="J4" s="1" t="s">
        <v>8</v>
      </c>
    </row>
    <row r="5" spans="1:11" x14ac:dyDescent="0.25">
      <c r="A5" s="17" t="s">
        <v>246</v>
      </c>
      <c r="B5" s="5" t="s">
        <v>15</v>
      </c>
      <c r="C5" s="23" t="s">
        <v>16</v>
      </c>
      <c r="D5" s="5" t="s">
        <v>17</v>
      </c>
      <c r="E5" s="2">
        <f>534.16+62.7</f>
        <v>596.86</v>
      </c>
      <c r="F5" s="23" t="s">
        <v>10</v>
      </c>
      <c r="G5" s="23" t="s">
        <v>11</v>
      </c>
      <c r="H5" s="51" t="s">
        <v>18</v>
      </c>
      <c r="I5" s="5" t="s">
        <v>19</v>
      </c>
      <c r="J5" s="23" t="s">
        <v>210</v>
      </c>
    </row>
    <row r="6" spans="1:11" x14ac:dyDescent="0.25">
      <c r="A6" s="17" t="s">
        <v>253</v>
      </c>
      <c r="B6" s="5" t="s">
        <v>20</v>
      </c>
      <c r="C6" s="23" t="s">
        <v>21</v>
      </c>
      <c r="D6" s="5" t="s">
        <v>22</v>
      </c>
      <c r="E6" s="2">
        <v>79</v>
      </c>
      <c r="F6" s="23" t="s">
        <v>10</v>
      </c>
      <c r="G6" s="23" t="s">
        <v>11</v>
      </c>
      <c r="H6" s="51" t="s">
        <v>23</v>
      </c>
      <c r="I6" s="5" t="s">
        <v>24</v>
      </c>
      <c r="J6" s="23" t="s">
        <v>210</v>
      </c>
    </row>
    <row r="7" spans="1:11" x14ac:dyDescent="0.25">
      <c r="A7" s="17" t="s">
        <v>247</v>
      </c>
      <c r="B7" s="5" t="s">
        <v>25</v>
      </c>
      <c r="C7" s="23" t="s">
        <v>26</v>
      </c>
      <c r="D7" s="5" t="s">
        <v>27</v>
      </c>
      <c r="E7" s="2">
        <v>35250</v>
      </c>
      <c r="F7" s="23" t="s">
        <v>10</v>
      </c>
      <c r="G7" s="23" t="s">
        <v>11</v>
      </c>
      <c r="H7" s="51" t="s">
        <v>28</v>
      </c>
      <c r="I7" s="5" t="s">
        <v>29</v>
      </c>
      <c r="J7" s="23" t="s">
        <v>210</v>
      </c>
    </row>
    <row r="8" spans="1:11" x14ac:dyDescent="0.25">
      <c r="A8" s="17" t="s">
        <v>249</v>
      </c>
      <c r="B8" s="5" t="s">
        <v>30</v>
      </c>
      <c r="C8" s="23" t="s">
        <v>31</v>
      </c>
      <c r="D8" s="5" t="s">
        <v>32</v>
      </c>
      <c r="E8" s="2">
        <v>96.94</v>
      </c>
      <c r="F8" s="23" t="s">
        <v>10</v>
      </c>
      <c r="G8" s="23" t="s">
        <v>11</v>
      </c>
      <c r="H8" s="51" t="s">
        <v>33</v>
      </c>
      <c r="I8" s="5" t="s">
        <v>34</v>
      </c>
      <c r="J8" s="23" t="s">
        <v>210</v>
      </c>
    </row>
    <row r="9" spans="1:11" x14ac:dyDescent="0.25">
      <c r="A9" s="17" t="s">
        <v>248</v>
      </c>
      <c r="B9" s="5" t="s">
        <v>35</v>
      </c>
      <c r="C9" s="23" t="s">
        <v>36</v>
      </c>
      <c r="D9" s="5" t="s">
        <v>37</v>
      </c>
      <c r="E9" s="2">
        <v>170.64</v>
      </c>
      <c r="F9" s="23" t="s">
        <v>10</v>
      </c>
      <c r="G9" s="23" t="s">
        <v>11</v>
      </c>
      <c r="H9" s="51" t="s">
        <v>38</v>
      </c>
      <c r="I9" s="5" t="s">
        <v>39</v>
      </c>
      <c r="J9" s="23" t="s">
        <v>210</v>
      </c>
    </row>
    <row r="10" spans="1:11" x14ac:dyDescent="0.25">
      <c r="A10" s="17" t="s">
        <v>250</v>
      </c>
      <c r="B10" s="5" t="s">
        <v>40</v>
      </c>
      <c r="C10" s="23" t="s">
        <v>41</v>
      </c>
      <c r="D10" s="5" t="s">
        <v>42</v>
      </c>
      <c r="E10" s="2">
        <v>46.8</v>
      </c>
      <c r="F10" s="23" t="s">
        <v>10</v>
      </c>
      <c r="G10" s="23" t="s">
        <v>11</v>
      </c>
      <c r="H10" s="51" t="s">
        <v>43</v>
      </c>
      <c r="I10" s="5" t="s">
        <v>44</v>
      </c>
      <c r="J10" s="23" t="s">
        <v>210</v>
      </c>
    </row>
    <row r="11" spans="1:11" x14ac:dyDescent="0.25">
      <c r="A11" s="17" t="s">
        <v>254</v>
      </c>
      <c r="B11" s="5" t="s">
        <v>45</v>
      </c>
      <c r="C11" s="23" t="s">
        <v>46</v>
      </c>
      <c r="D11" s="5" t="s">
        <v>47</v>
      </c>
      <c r="E11" s="2">
        <v>10250.68</v>
      </c>
      <c r="F11" s="23" t="s">
        <v>10</v>
      </c>
      <c r="G11" s="23" t="s">
        <v>11</v>
      </c>
      <c r="H11" s="51" t="s">
        <v>38</v>
      </c>
      <c r="I11" s="5" t="s">
        <v>39</v>
      </c>
      <c r="J11" s="23" t="s">
        <v>210</v>
      </c>
    </row>
    <row r="12" spans="1:11" x14ac:dyDescent="0.25">
      <c r="A12" s="17" t="s">
        <v>252</v>
      </c>
      <c r="B12" s="5" t="s">
        <v>50</v>
      </c>
      <c r="C12" s="23" t="s">
        <v>51</v>
      </c>
      <c r="D12" s="5" t="s">
        <v>52</v>
      </c>
      <c r="E12" s="2">
        <v>210</v>
      </c>
      <c r="F12" s="23" t="s">
        <v>10</v>
      </c>
      <c r="G12" s="23" t="s">
        <v>11</v>
      </c>
      <c r="H12" s="51" t="s">
        <v>43</v>
      </c>
      <c r="I12" s="5" t="s">
        <v>44</v>
      </c>
      <c r="J12" s="23" t="s">
        <v>210</v>
      </c>
    </row>
    <row r="13" spans="1:11" x14ac:dyDescent="0.25">
      <c r="A13" s="17" t="s">
        <v>251</v>
      </c>
      <c r="B13" s="5" t="s">
        <v>53</v>
      </c>
      <c r="C13" s="23" t="s">
        <v>54</v>
      </c>
      <c r="D13" s="5" t="s">
        <v>55</v>
      </c>
      <c r="E13" s="2">
        <v>1510.4</v>
      </c>
      <c r="F13" s="23" t="s">
        <v>10</v>
      </c>
      <c r="G13" s="23" t="s">
        <v>11</v>
      </c>
      <c r="H13" s="51" t="s">
        <v>56</v>
      </c>
      <c r="I13" s="5" t="s">
        <v>57</v>
      </c>
      <c r="J13" s="23" t="s">
        <v>210</v>
      </c>
    </row>
    <row r="14" spans="1:11" x14ac:dyDescent="0.25">
      <c r="A14" s="17" t="s">
        <v>255</v>
      </c>
      <c r="B14" s="5" t="s">
        <v>58</v>
      </c>
      <c r="C14" s="23" t="s">
        <v>59</v>
      </c>
      <c r="D14" s="5" t="s">
        <v>60</v>
      </c>
      <c r="E14" s="2">
        <v>745.75</v>
      </c>
      <c r="F14" s="23" t="s">
        <v>10</v>
      </c>
      <c r="G14" s="23" t="s">
        <v>11</v>
      </c>
      <c r="H14" s="51" t="s">
        <v>61</v>
      </c>
      <c r="I14" s="5" t="s">
        <v>62</v>
      </c>
      <c r="J14" s="23" t="s">
        <v>210</v>
      </c>
    </row>
    <row r="15" spans="1:11" x14ac:dyDescent="0.25">
      <c r="A15" s="17" t="s">
        <v>256</v>
      </c>
      <c r="B15" s="5" t="s">
        <v>63</v>
      </c>
      <c r="C15" s="23" t="s">
        <v>64</v>
      </c>
      <c r="D15" s="5" t="s">
        <v>65</v>
      </c>
      <c r="E15" s="2">
        <v>13.82</v>
      </c>
      <c r="F15" s="23" t="s">
        <v>10</v>
      </c>
      <c r="G15" s="23" t="s">
        <v>11</v>
      </c>
      <c r="H15" s="51" t="s">
        <v>66</v>
      </c>
      <c r="I15" s="5" t="s">
        <v>67</v>
      </c>
      <c r="J15" s="23" t="s">
        <v>210</v>
      </c>
    </row>
    <row r="16" spans="1:11" x14ac:dyDescent="0.25">
      <c r="A16" s="17" t="s">
        <v>257</v>
      </c>
      <c r="B16" s="5" t="s">
        <v>68</v>
      </c>
      <c r="C16" s="23" t="s">
        <v>69</v>
      </c>
      <c r="D16" s="5" t="s">
        <v>70</v>
      </c>
      <c r="E16" s="2">
        <v>198.19</v>
      </c>
      <c r="F16" s="23" t="s">
        <v>10</v>
      </c>
      <c r="G16" s="23" t="s">
        <v>11</v>
      </c>
      <c r="H16" s="51" t="s">
        <v>23</v>
      </c>
      <c r="I16" s="5" t="s">
        <v>24</v>
      </c>
      <c r="J16" s="23" t="s">
        <v>210</v>
      </c>
    </row>
    <row r="17" spans="1:10" x14ac:dyDescent="0.25">
      <c r="A17" s="17" t="s">
        <v>258</v>
      </c>
      <c r="B17" s="5" t="s">
        <v>71</v>
      </c>
      <c r="C17" s="23" t="s">
        <v>72</v>
      </c>
      <c r="D17" s="5" t="s">
        <v>73</v>
      </c>
      <c r="E17" s="2">
        <v>100</v>
      </c>
      <c r="F17" s="23" t="s">
        <v>10</v>
      </c>
      <c r="G17" s="23" t="s">
        <v>11</v>
      </c>
      <c r="H17" s="51" t="s">
        <v>33</v>
      </c>
      <c r="I17" s="5" t="s">
        <v>34</v>
      </c>
      <c r="J17" s="23" t="s">
        <v>210</v>
      </c>
    </row>
    <row r="18" spans="1:10" x14ac:dyDescent="0.25">
      <c r="A18" s="17" t="s">
        <v>259</v>
      </c>
      <c r="B18" s="5" t="s">
        <v>74</v>
      </c>
      <c r="C18" s="23"/>
      <c r="D18" s="5" t="s">
        <v>75</v>
      </c>
      <c r="E18" s="2">
        <v>438.4</v>
      </c>
      <c r="F18" s="23" t="s">
        <v>10</v>
      </c>
      <c r="G18" s="23" t="s">
        <v>11</v>
      </c>
      <c r="H18" s="51" t="s">
        <v>76</v>
      </c>
      <c r="I18" s="5" t="s">
        <v>77</v>
      </c>
      <c r="J18" s="23" t="s">
        <v>210</v>
      </c>
    </row>
    <row r="19" spans="1:10" x14ac:dyDescent="0.25">
      <c r="A19" s="17" t="s">
        <v>260</v>
      </c>
      <c r="B19" s="5" t="s">
        <v>78</v>
      </c>
      <c r="C19" s="23"/>
      <c r="D19" s="5" t="s">
        <v>79</v>
      </c>
      <c r="E19" s="2">
        <v>1273.1600000000001</v>
      </c>
      <c r="F19" s="23" t="s">
        <v>10</v>
      </c>
      <c r="G19" s="23" t="s">
        <v>11</v>
      </c>
      <c r="H19" s="51" t="s">
        <v>76</v>
      </c>
      <c r="I19" s="5" t="s">
        <v>77</v>
      </c>
      <c r="J19" s="23" t="s">
        <v>210</v>
      </c>
    </row>
    <row r="20" spans="1:10" x14ac:dyDescent="0.25">
      <c r="A20" s="17" t="s">
        <v>261</v>
      </c>
      <c r="B20" s="5" t="s">
        <v>80</v>
      </c>
      <c r="C20" s="23" t="s">
        <v>81</v>
      </c>
      <c r="D20" s="5" t="s">
        <v>82</v>
      </c>
      <c r="E20" s="2">
        <v>892.5</v>
      </c>
      <c r="F20" s="23" t="s">
        <v>10</v>
      </c>
      <c r="G20" s="23" t="s">
        <v>11</v>
      </c>
      <c r="H20" s="51" t="s">
        <v>23</v>
      </c>
      <c r="I20" s="5" t="s">
        <v>24</v>
      </c>
      <c r="J20" s="23" t="s">
        <v>210</v>
      </c>
    </row>
    <row r="21" spans="1:10" x14ac:dyDescent="0.25">
      <c r="A21" s="17" t="s">
        <v>262</v>
      </c>
      <c r="B21" s="5" t="s">
        <v>85</v>
      </c>
      <c r="C21" s="23"/>
      <c r="D21" s="5" t="s">
        <v>86</v>
      </c>
      <c r="E21" s="2">
        <v>2244</v>
      </c>
      <c r="F21" s="23" t="s">
        <v>10</v>
      </c>
      <c r="G21" s="23" t="s">
        <v>11</v>
      </c>
      <c r="H21" s="51" t="s">
        <v>87</v>
      </c>
      <c r="I21" s="5" t="s">
        <v>88</v>
      </c>
      <c r="J21" s="23" t="s">
        <v>210</v>
      </c>
    </row>
    <row r="22" spans="1:10" x14ac:dyDescent="0.25">
      <c r="A22" s="17" t="s">
        <v>263</v>
      </c>
      <c r="B22" s="5" t="s">
        <v>92</v>
      </c>
      <c r="C22" s="23"/>
      <c r="D22" s="5" t="s">
        <v>93</v>
      </c>
      <c r="E22" s="2">
        <v>1969</v>
      </c>
      <c r="F22" s="23" t="s">
        <v>10</v>
      </c>
      <c r="G22" s="23" t="s">
        <v>11</v>
      </c>
      <c r="H22" s="51" t="s">
        <v>94</v>
      </c>
      <c r="I22" s="5" t="s">
        <v>95</v>
      </c>
      <c r="J22" s="23" t="s">
        <v>210</v>
      </c>
    </row>
    <row r="23" spans="1:10" x14ac:dyDescent="0.25">
      <c r="A23" s="17" t="s">
        <v>264</v>
      </c>
      <c r="B23" s="5" t="s">
        <v>96</v>
      </c>
      <c r="C23" s="23" t="s">
        <v>97</v>
      </c>
      <c r="D23" s="5" t="s">
        <v>98</v>
      </c>
      <c r="E23" s="2">
        <v>529.65</v>
      </c>
      <c r="F23" s="23" t="s">
        <v>10</v>
      </c>
      <c r="G23" s="23" t="s">
        <v>11</v>
      </c>
      <c r="H23" s="51" t="s">
        <v>99</v>
      </c>
      <c r="I23" s="5" t="s">
        <v>100</v>
      </c>
      <c r="J23" s="23" t="s">
        <v>210</v>
      </c>
    </row>
    <row r="24" spans="1:10" x14ac:dyDescent="0.25">
      <c r="A24" s="17" t="s">
        <v>265</v>
      </c>
      <c r="B24" s="5" t="s">
        <v>101</v>
      </c>
      <c r="C24" s="23" t="s">
        <v>102</v>
      </c>
      <c r="D24" s="5" t="s">
        <v>103</v>
      </c>
      <c r="E24" s="2">
        <v>1507.29</v>
      </c>
      <c r="F24" s="23" t="s">
        <v>10</v>
      </c>
      <c r="G24" s="23" t="s">
        <v>11</v>
      </c>
      <c r="H24" s="51" t="s">
        <v>94</v>
      </c>
      <c r="I24" s="5" t="s">
        <v>95</v>
      </c>
      <c r="J24" s="23" t="s">
        <v>210</v>
      </c>
    </row>
    <row r="25" spans="1:10" x14ac:dyDescent="0.25">
      <c r="A25" s="17" t="s">
        <v>266</v>
      </c>
      <c r="B25" s="5" t="s">
        <v>104</v>
      </c>
      <c r="C25" s="23" t="s">
        <v>105</v>
      </c>
      <c r="D25" s="5" t="s">
        <v>106</v>
      </c>
      <c r="E25" s="2">
        <v>4338</v>
      </c>
      <c r="F25" s="23" t="s">
        <v>10</v>
      </c>
      <c r="G25" s="23" t="s">
        <v>11</v>
      </c>
      <c r="H25" s="51" t="s">
        <v>94</v>
      </c>
      <c r="I25" s="5" t="s">
        <v>95</v>
      </c>
      <c r="J25" s="23" t="s">
        <v>210</v>
      </c>
    </row>
    <row r="26" spans="1:10" x14ac:dyDescent="0.25">
      <c r="A26" s="17" t="s">
        <v>267</v>
      </c>
      <c r="B26" s="5" t="s">
        <v>107</v>
      </c>
      <c r="C26" s="23" t="s">
        <v>108</v>
      </c>
      <c r="D26" s="5" t="s">
        <v>109</v>
      </c>
      <c r="E26" s="2">
        <v>375</v>
      </c>
      <c r="F26" s="23" t="s">
        <v>10</v>
      </c>
      <c r="G26" s="23" t="s">
        <v>11</v>
      </c>
      <c r="H26" s="51" t="s">
        <v>33</v>
      </c>
      <c r="I26" s="5" t="s">
        <v>34</v>
      </c>
      <c r="J26" s="23" t="s">
        <v>210</v>
      </c>
    </row>
    <row r="27" spans="1:10" x14ac:dyDescent="0.25">
      <c r="A27" s="17" t="s">
        <v>268</v>
      </c>
      <c r="B27" s="5" t="s">
        <v>110</v>
      </c>
      <c r="C27" s="23" t="s">
        <v>111</v>
      </c>
      <c r="D27" s="5" t="s">
        <v>112</v>
      </c>
      <c r="E27" s="2">
        <v>409.15</v>
      </c>
      <c r="F27" s="23" t="s">
        <v>10</v>
      </c>
      <c r="G27" s="23" t="s">
        <v>11</v>
      </c>
      <c r="H27" s="51" t="s">
        <v>99</v>
      </c>
      <c r="I27" s="5" t="s">
        <v>100</v>
      </c>
      <c r="J27" s="23" t="s">
        <v>210</v>
      </c>
    </row>
    <row r="28" spans="1:10" x14ac:dyDescent="0.25">
      <c r="A28" s="17" t="s">
        <v>269</v>
      </c>
      <c r="B28" s="5" t="s">
        <v>113</v>
      </c>
      <c r="C28" s="23" t="s">
        <v>114</v>
      </c>
      <c r="D28" s="5" t="s">
        <v>115</v>
      </c>
      <c r="E28" s="2">
        <v>199.58</v>
      </c>
      <c r="F28" s="23" t="s">
        <v>10</v>
      </c>
      <c r="G28" s="23" t="s">
        <v>11</v>
      </c>
      <c r="H28" s="51" t="s">
        <v>61</v>
      </c>
      <c r="I28" s="5" t="s">
        <v>62</v>
      </c>
      <c r="J28" s="23" t="s">
        <v>210</v>
      </c>
    </row>
    <row r="29" spans="1:10" x14ac:dyDescent="0.25">
      <c r="A29" s="17" t="s">
        <v>270</v>
      </c>
      <c r="B29" s="5" t="s">
        <v>116</v>
      </c>
      <c r="C29" s="23" t="s">
        <v>117</v>
      </c>
      <c r="D29" s="5" t="s">
        <v>118</v>
      </c>
      <c r="E29" s="2">
        <v>11250</v>
      </c>
      <c r="F29" s="23" t="s">
        <v>10</v>
      </c>
      <c r="G29" s="23" t="s">
        <v>11</v>
      </c>
      <c r="H29" s="51" t="s">
        <v>87</v>
      </c>
      <c r="I29" s="5" t="s">
        <v>88</v>
      </c>
      <c r="J29" s="23" t="s">
        <v>210</v>
      </c>
    </row>
    <row r="30" spans="1:10" x14ac:dyDescent="0.25">
      <c r="A30" s="17" t="s">
        <v>271</v>
      </c>
      <c r="B30" s="5" t="s">
        <v>119</v>
      </c>
      <c r="C30" s="23" t="s">
        <v>120</v>
      </c>
      <c r="D30" s="5" t="s">
        <v>121</v>
      </c>
      <c r="E30" s="2">
        <v>1179.94</v>
      </c>
      <c r="F30" s="23" t="s">
        <v>10</v>
      </c>
      <c r="G30" s="23" t="s">
        <v>11</v>
      </c>
      <c r="H30" s="51" t="s">
        <v>122</v>
      </c>
      <c r="I30" s="5" t="s">
        <v>123</v>
      </c>
      <c r="J30" s="23" t="s">
        <v>210</v>
      </c>
    </row>
    <row r="31" spans="1:10" x14ac:dyDescent="0.25">
      <c r="A31" s="17" t="s">
        <v>272</v>
      </c>
      <c r="B31" s="5" t="s">
        <v>124</v>
      </c>
      <c r="C31" s="23" t="s">
        <v>125</v>
      </c>
      <c r="D31" s="5" t="s">
        <v>126</v>
      </c>
      <c r="E31" s="2">
        <v>100</v>
      </c>
      <c r="F31" s="23" t="s">
        <v>10</v>
      </c>
      <c r="G31" s="23" t="s">
        <v>11</v>
      </c>
      <c r="H31" s="51" t="s">
        <v>33</v>
      </c>
      <c r="I31" s="5" t="s">
        <v>34</v>
      </c>
      <c r="J31" s="23" t="s">
        <v>210</v>
      </c>
    </row>
    <row r="32" spans="1:10" x14ac:dyDescent="0.25">
      <c r="A32" s="17" t="s">
        <v>273</v>
      </c>
      <c r="B32" s="5" t="s">
        <v>127</v>
      </c>
      <c r="C32" s="23" t="s">
        <v>128</v>
      </c>
      <c r="D32" s="5" t="s">
        <v>129</v>
      </c>
      <c r="E32" s="2">
        <v>187.5</v>
      </c>
      <c r="F32" s="23" t="s">
        <v>10</v>
      </c>
      <c r="G32" s="23" t="s">
        <v>11</v>
      </c>
      <c r="H32" s="51" t="s">
        <v>48</v>
      </c>
      <c r="I32" s="5" t="s">
        <v>49</v>
      </c>
      <c r="J32" s="23" t="s">
        <v>210</v>
      </c>
    </row>
    <row r="33" spans="1:10" x14ac:dyDescent="0.25">
      <c r="A33" s="17" t="s">
        <v>274</v>
      </c>
      <c r="B33" s="5" t="s">
        <v>130</v>
      </c>
      <c r="C33" s="23" t="s">
        <v>131</v>
      </c>
      <c r="D33" s="5" t="s">
        <v>132</v>
      </c>
      <c r="E33" s="2">
        <v>422.52</v>
      </c>
      <c r="F33" s="23" t="s">
        <v>10</v>
      </c>
      <c r="G33" s="23" t="s">
        <v>11</v>
      </c>
      <c r="H33" s="51" t="s">
        <v>99</v>
      </c>
      <c r="I33" s="5" t="s">
        <v>100</v>
      </c>
      <c r="J33" s="23" t="s">
        <v>210</v>
      </c>
    </row>
    <row r="34" spans="1:10" x14ac:dyDescent="0.25">
      <c r="A34" s="17" t="s">
        <v>275</v>
      </c>
      <c r="B34" s="5" t="s">
        <v>133</v>
      </c>
      <c r="C34" s="23" t="s">
        <v>134</v>
      </c>
      <c r="D34" s="5" t="s">
        <v>135</v>
      </c>
      <c r="E34" s="2">
        <v>686.49</v>
      </c>
      <c r="F34" s="23" t="s">
        <v>10</v>
      </c>
      <c r="G34" s="23" t="s">
        <v>11</v>
      </c>
      <c r="H34" s="51" t="s">
        <v>99</v>
      </c>
      <c r="I34" s="5" t="s">
        <v>100</v>
      </c>
      <c r="J34" s="23" t="s">
        <v>210</v>
      </c>
    </row>
    <row r="35" spans="1:10" x14ac:dyDescent="0.25">
      <c r="A35" s="17" t="s">
        <v>276</v>
      </c>
      <c r="B35" s="5" t="s">
        <v>136</v>
      </c>
      <c r="C35" s="23" t="s">
        <v>137</v>
      </c>
      <c r="D35" s="5" t="s">
        <v>138</v>
      </c>
      <c r="E35" s="2">
        <v>27.1</v>
      </c>
      <c r="F35" s="23" t="s">
        <v>10</v>
      </c>
      <c r="G35" s="23" t="s">
        <v>11</v>
      </c>
      <c r="H35" s="51" t="s">
        <v>23</v>
      </c>
      <c r="I35" s="5" t="s">
        <v>24</v>
      </c>
      <c r="J35" s="23" t="s">
        <v>210</v>
      </c>
    </row>
    <row r="36" spans="1:10" x14ac:dyDescent="0.25">
      <c r="A36" s="17" t="s">
        <v>277</v>
      </c>
      <c r="B36" s="5" t="s">
        <v>139</v>
      </c>
      <c r="C36" s="23" t="s">
        <v>140</v>
      </c>
      <c r="D36" s="5" t="s">
        <v>141</v>
      </c>
      <c r="E36" s="2">
        <v>2150</v>
      </c>
      <c r="F36" s="23" t="s">
        <v>10</v>
      </c>
      <c r="G36" s="23" t="s">
        <v>11</v>
      </c>
      <c r="H36" s="51" t="s">
        <v>142</v>
      </c>
      <c r="I36" s="5" t="s">
        <v>143</v>
      </c>
      <c r="J36" s="23" t="s">
        <v>210</v>
      </c>
    </row>
    <row r="37" spans="1:10" x14ac:dyDescent="0.25">
      <c r="A37" s="17" t="s">
        <v>278</v>
      </c>
      <c r="B37" s="5" t="s">
        <v>144</v>
      </c>
      <c r="C37" s="23" t="s">
        <v>145</v>
      </c>
      <c r="D37" s="5" t="s">
        <v>146</v>
      </c>
      <c r="E37" s="2">
        <v>1500</v>
      </c>
      <c r="F37" s="23" t="s">
        <v>10</v>
      </c>
      <c r="G37" s="23" t="s">
        <v>11</v>
      </c>
      <c r="H37" s="51" t="s">
        <v>48</v>
      </c>
      <c r="I37" s="5" t="s">
        <v>49</v>
      </c>
      <c r="J37" s="23" t="s">
        <v>210</v>
      </c>
    </row>
    <row r="38" spans="1:10" x14ac:dyDescent="0.25">
      <c r="A38" s="17" t="s">
        <v>279</v>
      </c>
      <c r="B38" s="5" t="s">
        <v>147</v>
      </c>
      <c r="C38" s="23" t="s">
        <v>148</v>
      </c>
      <c r="D38" s="5" t="s">
        <v>149</v>
      </c>
      <c r="E38" s="2">
        <v>1606.5</v>
      </c>
      <c r="F38" s="23" t="s">
        <v>10</v>
      </c>
      <c r="G38" s="23" t="s">
        <v>11</v>
      </c>
      <c r="H38" s="51" t="s">
        <v>48</v>
      </c>
      <c r="I38" s="5" t="s">
        <v>49</v>
      </c>
      <c r="J38" s="23" t="s">
        <v>210</v>
      </c>
    </row>
    <row r="39" spans="1:10" x14ac:dyDescent="0.25">
      <c r="A39" s="17" t="s">
        <v>280</v>
      </c>
      <c r="B39" s="5" t="s">
        <v>150</v>
      </c>
      <c r="C39" s="23" t="s">
        <v>151</v>
      </c>
      <c r="D39" s="5" t="s">
        <v>152</v>
      </c>
      <c r="E39" s="2">
        <v>2125</v>
      </c>
      <c r="F39" s="23" t="s">
        <v>10</v>
      </c>
      <c r="G39" s="23" t="s">
        <v>11</v>
      </c>
      <c r="H39" s="51" t="s">
        <v>94</v>
      </c>
      <c r="I39" s="5" t="s">
        <v>95</v>
      </c>
      <c r="J39" s="23" t="s">
        <v>210</v>
      </c>
    </row>
    <row r="40" spans="1:10" x14ac:dyDescent="0.25">
      <c r="A40" s="17" t="s">
        <v>281</v>
      </c>
      <c r="B40" s="5" t="s">
        <v>153</v>
      </c>
      <c r="C40" s="23" t="s">
        <v>154</v>
      </c>
      <c r="D40" s="5" t="s">
        <v>155</v>
      </c>
      <c r="E40" s="2">
        <v>986.75</v>
      </c>
      <c r="F40" s="23" t="s">
        <v>10</v>
      </c>
      <c r="G40" s="23" t="s">
        <v>11</v>
      </c>
      <c r="H40" s="51" t="s">
        <v>56</v>
      </c>
      <c r="I40" s="5" t="s">
        <v>57</v>
      </c>
      <c r="J40" s="23" t="s">
        <v>210</v>
      </c>
    </row>
    <row r="41" spans="1:10" x14ac:dyDescent="0.25">
      <c r="A41" s="17" t="s">
        <v>282</v>
      </c>
      <c r="B41" s="5" t="s">
        <v>156</v>
      </c>
      <c r="C41" s="23" t="s">
        <v>157</v>
      </c>
      <c r="D41" s="5" t="s">
        <v>158</v>
      </c>
      <c r="E41" s="2">
        <v>49.05</v>
      </c>
      <c r="F41" s="23" t="s">
        <v>10</v>
      </c>
      <c r="G41" s="23" t="s">
        <v>11</v>
      </c>
      <c r="H41" s="51" t="s">
        <v>159</v>
      </c>
      <c r="I41" s="5" t="s">
        <v>160</v>
      </c>
      <c r="J41" s="23" t="s">
        <v>210</v>
      </c>
    </row>
    <row r="42" spans="1:10" x14ac:dyDescent="0.25">
      <c r="A42" s="17" t="s">
        <v>283</v>
      </c>
      <c r="B42" s="5" t="s">
        <v>161</v>
      </c>
      <c r="C42" s="23" t="s">
        <v>162</v>
      </c>
      <c r="D42" s="5" t="s">
        <v>163</v>
      </c>
      <c r="E42" s="2">
        <v>21.24</v>
      </c>
      <c r="F42" s="23" t="s">
        <v>10</v>
      </c>
      <c r="G42" s="23" t="s">
        <v>11</v>
      </c>
      <c r="H42" s="51" t="s">
        <v>83</v>
      </c>
      <c r="I42" s="5" t="s">
        <v>84</v>
      </c>
      <c r="J42" s="23" t="s">
        <v>210</v>
      </c>
    </row>
    <row r="43" spans="1:10" x14ac:dyDescent="0.25">
      <c r="A43" s="17" t="s">
        <v>284</v>
      </c>
      <c r="B43" s="5" t="s">
        <v>164</v>
      </c>
      <c r="C43" s="23" t="s">
        <v>165</v>
      </c>
      <c r="D43" s="5" t="s">
        <v>166</v>
      </c>
      <c r="E43" s="2">
        <v>1977.84</v>
      </c>
      <c r="F43" s="23" t="s">
        <v>10</v>
      </c>
      <c r="G43" s="23" t="s">
        <v>11</v>
      </c>
      <c r="H43" s="51" t="s">
        <v>167</v>
      </c>
      <c r="I43" s="5" t="s">
        <v>168</v>
      </c>
      <c r="J43" s="23" t="s">
        <v>210</v>
      </c>
    </row>
    <row r="44" spans="1:10" x14ac:dyDescent="0.25">
      <c r="A44" s="17" t="s">
        <v>285</v>
      </c>
      <c r="B44" s="5" t="s">
        <v>169</v>
      </c>
      <c r="C44" s="23" t="s">
        <v>170</v>
      </c>
      <c r="D44" s="5" t="s">
        <v>171</v>
      </c>
      <c r="E44" s="2">
        <v>12</v>
      </c>
      <c r="F44" s="23" t="s">
        <v>10</v>
      </c>
      <c r="G44" s="23" t="s">
        <v>11</v>
      </c>
      <c r="H44" s="51" t="s">
        <v>66</v>
      </c>
      <c r="I44" s="5" t="s">
        <v>67</v>
      </c>
      <c r="J44" s="23" t="s">
        <v>210</v>
      </c>
    </row>
    <row r="45" spans="1:10" x14ac:dyDescent="0.25">
      <c r="A45" s="17" t="s">
        <v>286</v>
      </c>
      <c r="B45" s="5" t="s">
        <v>172</v>
      </c>
      <c r="C45" s="23" t="s">
        <v>173</v>
      </c>
      <c r="D45" s="5" t="s">
        <v>174</v>
      </c>
      <c r="E45" s="2">
        <v>2663.09</v>
      </c>
      <c r="F45" s="23" t="s">
        <v>10</v>
      </c>
      <c r="G45" s="23" t="s">
        <v>11</v>
      </c>
      <c r="H45" s="51" t="s">
        <v>43</v>
      </c>
      <c r="I45" s="5" t="s">
        <v>44</v>
      </c>
      <c r="J45" s="23" t="s">
        <v>210</v>
      </c>
    </row>
    <row r="46" spans="1:10" x14ac:dyDescent="0.25">
      <c r="A46" s="17" t="s">
        <v>287</v>
      </c>
      <c r="B46" s="5" t="s">
        <v>175</v>
      </c>
      <c r="C46" s="23" t="s">
        <v>176</v>
      </c>
      <c r="D46" s="5" t="s">
        <v>177</v>
      </c>
      <c r="E46" s="2">
        <v>49.95</v>
      </c>
      <c r="F46" s="23" t="s">
        <v>10</v>
      </c>
      <c r="G46" s="23" t="s">
        <v>11</v>
      </c>
      <c r="H46" s="51" t="s">
        <v>43</v>
      </c>
      <c r="I46" s="5" t="s">
        <v>44</v>
      </c>
      <c r="J46" s="23" t="s">
        <v>210</v>
      </c>
    </row>
    <row r="47" spans="1:10" x14ac:dyDescent="0.25">
      <c r="A47" s="17" t="s">
        <v>288</v>
      </c>
      <c r="B47" s="5" t="s">
        <v>178</v>
      </c>
      <c r="C47" s="23" t="s">
        <v>179</v>
      </c>
      <c r="D47" s="5" t="s">
        <v>180</v>
      </c>
      <c r="E47" s="2">
        <v>378.12</v>
      </c>
      <c r="F47" s="23" t="s">
        <v>10</v>
      </c>
      <c r="G47" s="23" t="s">
        <v>11</v>
      </c>
      <c r="H47" s="51" t="s">
        <v>23</v>
      </c>
      <c r="I47" s="5" t="s">
        <v>24</v>
      </c>
      <c r="J47" s="23" t="s">
        <v>210</v>
      </c>
    </row>
    <row r="48" spans="1:10" x14ac:dyDescent="0.25">
      <c r="A48" s="17" t="s">
        <v>289</v>
      </c>
      <c r="B48" s="5" t="s">
        <v>63</v>
      </c>
      <c r="C48" s="23" t="s">
        <v>64</v>
      </c>
      <c r="D48" s="5" t="s">
        <v>65</v>
      </c>
      <c r="E48" s="2">
        <v>202.4</v>
      </c>
      <c r="F48" s="23" t="s">
        <v>10</v>
      </c>
      <c r="G48" s="23" t="s">
        <v>11</v>
      </c>
      <c r="H48" s="51" t="s">
        <v>43</v>
      </c>
      <c r="I48" s="5" t="s">
        <v>44</v>
      </c>
      <c r="J48" s="23" t="s">
        <v>210</v>
      </c>
    </row>
    <row r="49" spans="1:10" x14ac:dyDescent="0.25">
      <c r="A49" s="17" t="s">
        <v>290</v>
      </c>
      <c r="B49" s="5" t="s">
        <v>213</v>
      </c>
      <c r="C49" s="23" t="s">
        <v>215</v>
      </c>
      <c r="D49" s="5" t="s">
        <v>216</v>
      </c>
      <c r="E49" s="2">
        <v>29996.47</v>
      </c>
      <c r="F49" s="23" t="s">
        <v>10</v>
      </c>
      <c r="G49" s="23" t="s">
        <v>11</v>
      </c>
      <c r="H49" s="51" t="s">
        <v>214</v>
      </c>
      <c r="I49" s="5" t="s">
        <v>217</v>
      </c>
      <c r="J49" s="23" t="s">
        <v>210</v>
      </c>
    </row>
    <row r="50" spans="1:10" x14ac:dyDescent="0.25">
      <c r="A50" s="17" t="s">
        <v>291</v>
      </c>
      <c r="B50" s="5" t="s">
        <v>182</v>
      </c>
      <c r="C50" s="23" t="s">
        <v>183</v>
      </c>
      <c r="D50" s="5" t="s">
        <v>184</v>
      </c>
      <c r="E50" s="2">
        <v>306.93</v>
      </c>
      <c r="F50" s="23" t="s">
        <v>10</v>
      </c>
      <c r="G50" s="23" t="s">
        <v>11</v>
      </c>
      <c r="H50" s="51" t="s">
        <v>99</v>
      </c>
      <c r="I50" s="5" t="s">
        <v>100</v>
      </c>
      <c r="J50" s="23" t="s">
        <v>210</v>
      </c>
    </row>
    <row r="51" spans="1:10" x14ac:dyDescent="0.25">
      <c r="A51" s="17" t="s">
        <v>292</v>
      </c>
      <c r="B51" s="5" t="s">
        <v>185</v>
      </c>
      <c r="C51" s="23" t="s">
        <v>186</v>
      </c>
      <c r="D51" s="5" t="s">
        <v>187</v>
      </c>
      <c r="E51" s="2">
        <v>183.24</v>
      </c>
      <c r="F51" s="23" t="s">
        <v>10</v>
      </c>
      <c r="G51" s="23" t="s">
        <v>11</v>
      </c>
      <c r="H51" s="51" t="s">
        <v>167</v>
      </c>
      <c r="I51" s="5" t="s">
        <v>168</v>
      </c>
      <c r="J51" s="23" t="s">
        <v>210</v>
      </c>
    </row>
    <row r="52" spans="1:10" x14ac:dyDescent="0.25">
      <c r="A52" s="17" t="s">
        <v>293</v>
      </c>
      <c r="B52" s="5" t="s">
        <v>188</v>
      </c>
      <c r="C52" s="23" t="s">
        <v>189</v>
      </c>
      <c r="D52" s="5" t="s">
        <v>190</v>
      </c>
      <c r="E52" s="2">
        <v>646.46</v>
      </c>
      <c r="F52" s="23" t="s">
        <v>10</v>
      </c>
      <c r="G52" s="23" t="s">
        <v>11</v>
      </c>
      <c r="H52" s="51" t="s">
        <v>48</v>
      </c>
      <c r="I52" s="5" t="s">
        <v>49</v>
      </c>
      <c r="J52" s="23" t="s">
        <v>210</v>
      </c>
    </row>
    <row r="53" spans="1:10" x14ac:dyDescent="0.25">
      <c r="A53" s="17" t="s">
        <v>294</v>
      </c>
      <c r="B53" s="5" t="s">
        <v>191</v>
      </c>
      <c r="C53" s="23" t="s">
        <v>192</v>
      </c>
      <c r="D53" s="5" t="s">
        <v>193</v>
      </c>
      <c r="E53" s="2">
        <v>725</v>
      </c>
      <c r="F53" s="41" t="s">
        <v>10</v>
      </c>
      <c r="G53" s="23" t="s">
        <v>11</v>
      </c>
      <c r="H53" s="51" t="s">
        <v>56</v>
      </c>
      <c r="I53" s="5" t="s">
        <v>57</v>
      </c>
      <c r="J53" s="23" t="s">
        <v>210</v>
      </c>
    </row>
    <row r="54" spans="1:10" s="47" customFormat="1" x14ac:dyDescent="0.25">
      <c r="A54" s="17" t="s">
        <v>295</v>
      </c>
      <c r="B54" s="38" t="s">
        <v>220</v>
      </c>
      <c r="C54" s="39" t="s">
        <v>221</v>
      </c>
      <c r="D54" s="38" t="s">
        <v>222</v>
      </c>
      <c r="E54" s="40">
        <v>99.66</v>
      </c>
      <c r="F54" s="39" t="s">
        <v>10</v>
      </c>
      <c r="G54" s="41" t="s">
        <v>11</v>
      </c>
      <c r="H54" s="39" t="s">
        <v>218</v>
      </c>
      <c r="I54" s="42" t="s">
        <v>219</v>
      </c>
      <c r="J54" s="23" t="s">
        <v>210</v>
      </c>
    </row>
    <row r="55" spans="1:10" s="47" customFormat="1" x14ac:dyDescent="0.25">
      <c r="A55" s="17" t="s">
        <v>296</v>
      </c>
      <c r="B55" s="45" t="s">
        <v>223</v>
      </c>
      <c r="C55" s="41" t="s">
        <v>224</v>
      </c>
      <c r="D55" s="45" t="s">
        <v>225</v>
      </c>
      <c r="E55" s="44">
        <f>731.51+155.5+117.49</f>
        <v>1004.5</v>
      </c>
      <c r="F55" s="41" t="s">
        <v>10</v>
      </c>
      <c r="G55" s="41" t="s">
        <v>11</v>
      </c>
      <c r="H55" s="41" t="s">
        <v>61</v>
      </c>
      <c r="I55" s="46" t="s">
        <v>62</v>
      </c>
      <c r="J55" s="23" t="s">
        <v>210</v>
      </c>
    </row>
    <row r="56" spans="1:10" s="47" customFormat="1" x14ac:dyDescent="0.25">
      <c r="A56" s="17" t="s">
        <v>297</v>
      </c>
      <c r="B56" s="45" t="s">
        <v>232</v>
      </c>
      <c r="C56" s="36" t="s">
        <v>233</v>
      </c>
      <c r="D56" s="43" t="s">
        <v>234</v>
      </c>
      <c r="E56" s="44">
        <v>68.62</v>
      </c>
      <c r="F56" s="39" t="s">
        <v>10</v>
      </c>
      <c r="G56" s="41" t="s">
        <v>11</v>
      </c>
      <c r="H56" s="39" t="s">
        <v>218</v>
      </c>
      <c r="I56" s="42" t="s">
        <v>219</v>
      </c>
      <c r="J56" s="23" t="s">
        <v>210</v>
      </c>
    </row>
    <row r="57" spans="1:10" s="47" customFormat="1" x14ac:dyDescent="0.25">
      <c r="A57" s="17" t="s">
        <v>298</v>
      </c>
      <c r="B57" s="45" t="s">
        <v>231</v>
      </c>
      <c r="C57" s="41" t="s">
        <v>235</v>
      </c>
      <c r="D57" s="45" t="s">
        <v>236</v>
      </c>
      <c r="E57" s="44">
        <v>12933.75</v>
      </c>
      <c r="F57" s="39" t="s">
        <v>10</v>
      </c>
      <c r="G57" s="41" t="s">
        <v>11</v>
      </c>
      <c r="H57" s="39" t="s">
        <v>87</v>
      </c>
      <c r="I57" s="5" t="s">
        <v>88</v>
      </c>
      <c r="J57" s="23" t="s">
        <v>210</v>
      </c>
    </row>
    <row r="58" spans="1:10" s="47" customFormat="1" x14ac:dyDescent="0.25">
      <c r="A58" s="17" t="s">
        <v>299</v>
      </c>
      <c r="B58" s="45" t="s">
        <v>113</v>
      </c>
      <c r="C58" s="41" t="s">
        <v>114</v>
      </c>
      <c r="D58" s="45" t="s">
        <v>115</v>
      </c>
      <c r="E58" s="44">
        <v>60</v>
      </c>
      <c r="F58" s="41" t="s">
        <v>10</v>
      </c>
      <c r="G58" s="41" t="s">
        <v>11</v>
      </c>
      <c r="H58" s="39" t="s">
        <v>218</v>
      </c>
      <c r="I58" s="42" t="s">
        <v>219</v>
      </c>
      <c r="J58" s="23" t="s">
        <v>210</v>
      </c>
    </row>
    <row r="59" spans="1:10" s="47" customFormat="1" x14ac:dyDescent="0.25">
      <c r="A59" s="17" t="s">
        <v>300</v>
      </c>
      <c r="B59" s="45" t="s">
        <v>227</v>
      </c>
      <c r="C59" s="41" t="s">
        <v>237</v>
      </c>
      <c r="D59" s="45" t="s">
        <v>238</v>
      </c>
      <c r="E59" s="44">
        <v>210.5</v>
      </c>
      <c r="F59" s="41" t="s">
        <v>10</v>
      </c>
      <c r="G59" s="41" t="s">
        <v>11</v>
      </c>
      <c r="H59" s="39" t="s">
        <v>218</v>
      </c>
      <c r="I59" s="42" t="s">
        <v>219</v>
      </c>
      <c r="J59" s="23" t="s">
        <v>210</v>
      </c>
    </row>
    <row r="60" spans="1:10" x14ac:dyDescent="0.25">
      <c r="A60" s="17" t="s">
        <v>301</v>
      </c>
      <c r="B60" s="5" t="s">
        <v>228</v>
      </c>
      <c r="C60" s="23" t="s">
        <v>239</v>
      </c>
      <c r="D60" s="5" t="s">
        <v>240</v>
      </c>
      <c r="E60" s="2">
        <v>219.8</v>
      </c>
      <c r="F60" s="41" t="s">
        <v>10</v>
      </c>
      <c r="G60" s="41" t="s">
        <v>11</v>
      </c>
      <c r="H60" s="39" t="s">
        <v>218</v>
      </c>
      <c r="I60" s="42" t="s">
        <v>219</v>
      </c>
      <c r="J60" s="23" t="s">
        <v>210</v>
      </c>
    </row>
    <row r="61" spans="1:10" x14ac:dyDescent="0.25">
      <c r="A61" s="17" t="s">
        <v>302</v>
      </c>
      <c r="B61" s="5" t="s">
        <v>230</v>
      </c>
      <c r="C61" s="23" t="s">
        <v>241</v>
      </c>
      <c r="D61" s="5" t="s">
        <v>242</v>
      </c>
      <c r="E61" s="2">
        <v>78.88</v>
      </c>
      <c r="F61" s="41" t="s">
        <v>10</v>
      </c>
      <c r="G61" s="41" t="s">
        <v>11</v>
      </c>
      <c r="H61" s="39" t="s">
        <v>218</v>
      </c>
      <c r="I61" s="42" t="s">
        <v>219</v>
      </c>
      <c r="J61" s="23" t="s">
        <v>210</v>
      </c>
    </row>
    <row r="62" spans="1:10" x14ac:dyDescent="0.25">
      <c r="A62" s="17" t="s">
        <v>303</v>
      </c>
      <c r="B62" s="5" t="s">
        <v>194</v>
      </c>
      <c r="C62" s="23" t="s">
        <v>195</v>
      </c>
      <c r="D62" s="5" t="s">
        <v>196</v>
      </c>
      <c r="E62" s="2">
        <v>39.58</v>
      </c>
      <c r="F62" s="23" t="s">
        <v>10</v>
      </c>
      <c r="G62" s="23" t="s">
        <v>11</v>
      </c>
      <c r="H62" s="51" t="s">
        <v>38</v>
      </c>
      <c r="I62" s="5" t="s">
        <v>39</v>
      </c>
      <c r="J62" s="23" t="s">
        <v>210</v>
      </c>
    </row>
    <row r="63" spans="1:10" x14ac:dyDescent="0.25">
      <c r="A63" s="17" t="s">
        <v>304</v>
      </c>
      <c r="B63" s="5" t="s">
        <v>194</v>
      </c>
      <c r="C63" s="23" t="s">
        <v>195</v>
      </c>
      <c r="D63" s="5" t="s">
        <v>196</v>
      </c>
      <c r="E63" s="2">
        <v>20</v>
      </c>
      <c r="F63" s="23" t="s">
        <v>10</v>
      </c>
      <c r="G63" s="23" t="s">
        <v>11</v>
      </c>
      <c r="H63" s="51" t="s">
        <v>99</v>
      </c>
      <c r="I63" s="5" t="s">
        <v>100</v>
      </c>
      <c r="J63" s="23" t="s">
        <v>210</v>
      </c>
    </row>
    <row r="64" spans="1:10" ht="17.25" x14ac:dyDescent="0.3">
      <c r="A64" s="33" t="s">
        <v>201</v>
      </c>
      <c r="B64" s="33"/>
      <c r="C64" s="33"/>
      <c r="D64" s="33"/>
      <c r="E64" s="6">
        <f>SUM(E5:E63)</f>
        <v>137613.69000000003</v>
      </c>
      <c r="F64" s="7"/>
      <c r="G64" s="7"/>
      <c r="H64" s="52"/>
      <c r="I64" s="8"/>
      <c r="J64" s="27"/>
    </row>
    <row r="65" spans="1:10" x14ac:dyDescent="0.25">
      <c r="A65" s="17" t="s">
        <v>310</v>
      </c>
      <c r="B65" s="9" t="s">
        <v>211</v>
      </c>
      <c r="C65" s="10" t="s">
        <v>202</v>
      </c>
      <c r="D65" s="10" t="s">
        <v>202</v>
      </c>
      <c r="E65" s="11">
        <v>950.63</v>
      </c>
      <c r="F65" s="12" t="s">
        <v>10</v>
      </c>
      <c r="G65" s="23" t="s">
        <v>11</v>
      </c>
      <c r="H65" s="53" t="s">
        <v>56</v>
      </c>
      <c r="I65" s="13" t="s">
        <v>212</v>
      </c>
      <c r="J65" s="23" t="s">
        <v>210</v>
      </c>
    </row>
    <row r="66" spans="1:10" x14ac:dyDescent="0.25">
      <c r="A66" s="17" t="s">
        <v>311</v>
      </c>
      <c r="B66" s="5" t="s">
        <v>89</v>
      </c>
      <c r="C66" s="10" t="s">
        <v>202</v>
      </c>
      <c r="D66" s="10" t="s">
        <v>202</v>
      </c>
      <c r="E66" s="2">
        <v>61.25</v>
      </c>
      <c r="F66" s="23" t="s">
        <v>10</v>
      </c>
      <c r="G66" s="23" t="s">
        <v>11</v>
      </c>
      <c r="H66" s="51" t="s">
        <v>83</v>
      </c>
      <c r="I66" s="5" t="s">
        <v>84</v>
      </c>
      <c r="J66" s="23" t="s">
        <v>210</v>
      </c>
    </row>
    <row r="67" spans="1:10" x14ac:dyDescent="0.25">
      <c r="A67" s="17" t="s">
        <v>315</v>
      </c>
      <c r="B67" s="5" t="s">
        <v>90</v>
      </c>
      <c r="C67" s="10" t="s">
        <v>202</v>
      </c>
      <c r="D67" s="10" t="s">
        <v>202</v>
      </c>
      <c r="E67" s="2">
        <v>2135</v>
      </c>
      <c r="F67" s="23" t="s">
        <v>10</v>
      </c>
      <c r="G67" s="23" t="s">
        <v>11</v>
      </c>
      <c r="H67" s="51" t="s">
        <v>43</v>
      </c>
      <c r="I67" s="5" t="s">
        <v>44</v>
      </c>
      <c r="J67" s="23" t="s">
        <v>210</v>
      </c>
    </row>
    <row r="68" spans="1:10" x14ac:dyDescent="0.25">
      <c r="A68" s="17" t="s">
        <v>314</v>
      </c>
      <c r="B68" s="5" t="s">
        <v>91</v>
      </c>
      <c r="C68" s="10" t="s">
        <v>202</v>
      </c>
      <c r="D68" s="10" t="s">
        <v>202</v>
      </c>
      <c r="E68" s="2">
        <v>1500</v>
      </c>
      <c r="F68" s="23" t="s">
        <v>10</v>
      </c>
      <c r="G68" s="23" t="s">
        <v>11</v>
      </c>
      <c r="H68" s="51" t="s">
        <v>56</v>
      </c>
      <c r="I68" s="5" t="s">
        <v>57</v>
      </c>
      <c r="J68" s="23" t="s">
        <v>210</v>
      </c>
    </row>
    <row r="69" spans="1:10" x14ac:dyDescent="0.25">
      <c r="A69" s="17" t="s">
        <v>318</v>
      </c>
      <c r="B69" s="9" t="s">
        <v>226</v>
      </c>
      <c r="C69" s="10" t="s">
        <v>202</v>
      </c>
      <c r="D69" s="10" t="s">
        <v>202</v>
      </c>
      <c r="E69" s="11">
        <f>939.19+258.05</f>
        <v>1197.24</v>
      </c>
      <c r="F69" s="41" t="s">
        <v>10</v>
      </c>
      <c r="G69" s="41" t="s">
        <v>11</v>
      </c>
      <c r="H69" s="39" t="s">
        <v>218</v>
      </c>
      <c r="I69" s="42" t="s">
        <v>219</v>
      </c>
      <c r="J69" s="23" t="s">
        <v>210</v>
      </c>
    </row>
    <row r="70" spans="1:10" x14ac:dyDescent="0.25">
      <c r="A70" s="17" t="s">
        <v>312</v>
      </c>
      <c r="B70" s="9" t="s">
        <v>229</v>
      </c>
      <c r="C70" s="10" t="s">
        <v>202</v>
      </c>
      <c r="D70" s="10" t="s">
        <v>202</v>
      </c>
      <c r="E70" s="11">
        <v>5293.5</v>
      </c>
      <c r="F70" s="41" t="s">
        <v>10</v>
      </c>
      <c r="G70" s="41" t="s">
        <v>11</v>
      </c>
      <c r="H70" s="39" t="s">
        <v>218</v>
      </c>
      <c r="I70" s="42" t="s">
        <v>219</v>
      </c>
      <c r="J70" s="23" t="s">
        <v>210</v>
      </c>
    </row>
    <row r="71" spans="1:10" x14ac:dyDescent="0.25">
      <c r="A71" s="17" t="s">
        <v>319</v>
      </c>
      <c r="B71" s="5" t="s">
        <v>181</v>
      </c>
      <c r="C71" s="10" t="s">
        <v>202</v>
      </c>
      <c r="D71" s="10" t="s">
        <v>202</v>
      </c>
      <c r="E71" s="2">
        <v>8111.25</v>
      </c>
      <c r="F71" s="23" t="s">
        <v>10</v>
      </c>
      <c r="G71" s="23" t="s">
        <v>11</v>
      </c>
      <c r="H71" s="51" t="s">
        <v>87</v>
      </c>
      <c r="I71" s="5" t="s">
        <v>88</v>
      </c>
      <c r="J71" s="23" t="s">
        <v>210</v>
      </c>
    </row>
    <row r="72" spans="1:10" x14ac:dyDescent="0.25">
      <c r="A72" s="17" t="s">
        <v>313</v>
      </c>
      <c r="B72" s="48" t="s">
        <v>243</v>
      </c>
      <c r="C72" s="10" t="s">
        <v>202</v>
      </c>
      <c r="D72" s="10" t="s">
        <v>202</v>
      </c>
      <c r="E72" s="11">
        <v>542.92999999999995</v>
      </c>
      <c r="F72" s="12" t="s">
        <v>10</v>
      </c>
      <c r="G72" s="23" t="s">
        <v>11</v>
      </c>
      <c r="H72" s="53" t="s">
        <v>56</v>
      </c>
      <c r="I72" s="13" t="s">
        <v>309</v>
      </c>
      <c r="J72" s="23" t="s">
        <v>210</v>
      </c>
    </row>
    <row r="73" spans="1:10" x14ac:dyDescent="0.25">
      <c r="A73" s="17" t="s">
        <v>317</v>
      </c>
      <c r="B73" s="48" t="s">
        <v>244</v>
      </c>
      <c r="C73" s="10" t="s">
        <v>202</v>
      </c>
      <c r="D73" s="10" t="s">
        <v>202</v>
      </c>
      <c r="E73" s="11">
        <v>542.92999999999995</v>
      </c>
      <c r="F73" s="12" t="s">
        <v>10</v>
      </c>
      <c r="G73" s="23" t="s">
        <v>11</v>
      </c>
      <c r="H73" s="53" t="s">
        <v>56</v>
      </c>
      <c r="I73" s="13" t="s">
        <v>309</v>
      </c>
      <c r="J73" s="23" t="s">
        <v>210</v>
      </c>
    </row>
    <row r="74" spans="1:10" x14ac:dyDescent="0.25">
      <c r="A74" s="17" t="s">
        <v>316</v>
      </c>
      <c r="B74" s="48" t="s">
        <v>245</v>
      </c>
      <c r="C74" s="10" t="s">
        <v>202</v>
      </c>
      <c r="D74" s="10" t="s">
        <v>202</v>
      </c>
      <c r="E74" s="11">
        <v>853.17</v>
      </c>
      <c r="F74" s="12" t="s">
        <v>10</v>
      </c>
      <c r="G74" s="23" t="s">
        <v>11</v>
      </c>
      <c r="H74" s="53" t="s">
        <v>56</v>
      </c>
      <c r="I74" s="13" t="s">
        <v>309</v>
      </c>
      <c r="J74" s="23" t="s">
        <v>210</v>
      </c>
    </row>
    <row r="75" spans="1:10" x14ac:dyDescent="0.25">
      <c r="A75" s="17" t="s">
        <v>320</v>
      </c>
      <c r="B75" s="48" t="s">
        <v>305</v>
      </c>
      <c r="C75" s="10" t="s">
        <v>202</v>
      </c>
      <c r="D75" s="10" t="s">
        <v>202</v>
      </c>
      <c r="E75" s="11">
        <v>542.92999999999995</v>
      </c>
      <c r="F75" s="12" t="s">
        <v>10</v>
      </c>
      <c r="G75" s="23" t="s">
        <v>11</v>
      </c>
      <c r="H75" s="53" t="s">
        <v>56</v>
      </c>
      <c r="I75" s="13" t="s">
        <v>309</v>
      </c>
      <c r="J75" s="23" t="s">
        <v>210</v>
      </c>
    </row>
    <row r="76" spans="1:10" x14ac:dyDescent="0.25">
      <c r="A76" s="17" t="s">
        <v>321</v>
      </c>
      <c r="B76" s="48" t="s">
        <v>306</v>
      </c>
      <c r="C76" s="10" t="s">
        <v>202</v>
      </c>
      <c r="D76" s="10" t="s">
        <v>202</v>
      </c>
      <c r="E76" s="11">
        <v>949.28</v>
      </c>
      <c r="F76" s="12" t="s">
        <v>10</v>
      </c>
      <c r="G76" s="23" t="s">
        <v>11</v>
      </c>
      <c r="H76" s="53" t="s">
        <v>56</v>
      </c>
      <c r="I76" s="13" t="s">
        <v>309</v>
      </c>
      <c r="J76" s="23" t="s">
        <v>210</v>
      </c>
    </row>
    <row r="77" spans="1:10" x14ac:dyDescent="0.25">
      <c r="A77" s="17" t="s">
        <v>322</v>
      </c>
      <c r="B77" s="48" t="s">
        <v>307</v>
      </c>
      <c r="C77" s="10" t="s">
        <v>202</v>
      </c>
      <c r="D77" s="10" t="s">
        <v>202</v>
      </c>
      <c r="E77" s="11">
        <v>949.28</v>
      </c>
      <c r="F77" s="12" t="s">
        <v>10</v>
      </c>
      <c r="G77" s="23" t="s">
        <v>11</v>
      </c>
      <c r="H77" s="53" t="s">
        <v>56</v>
      </c>
      <c r="I77" s="13" t="s">
        <v>309</v>
      </c>
      <c r="J77" s="23" t="s">
        <v>210</v>
      </c>
    </row>
    <row r="78" spans="1:10" x14ac:dyDescent="0.25">
      <c r="A78" s="17" t="s">
        <v>323</v>
      </c>
      <c r="B78" s="48" t="s">
        <v>308</v>
      </c>
      <c r="C78" s="10" t="s">
        <v>202</v>
      </c>
      <c r="D78" s="10" t="s">
        <v>202</v>
      </c>
      <c r="E78" s="11">
        <v>860</v>
      </c>
      <c r="F78" s="12" t="s">
        <v>10</v>
      </c>
      <c r="G78" s="23" t="s">
        <v>11</v>
      </c>
      <c r="H78" s="53" t="s">
        <v>56</v>
      </c>
      <c r="I78" s="13" t="s">
        <v>309</v>
      </c>
      <c r="J78" s="23" t="s">
        <v>210</v>
      </c>
    </row>
    <row r="79" spans="1:10" ht="17.25" x14ac:dyDescent="0.3">
      <c r="A79" s="34" t="s">
        <v>203</v>
      </c>
      <c r="B79" s="34"/>
      <c r="C79" s="34"/>
      <c r="D79" s="34"/>
      <c r="E79" s="14">
        <f>SUM(E65:E78)</f>
        <v>24489.389999999996</v>
      </c>
      <c r="F79" s="15"/>
      <c r="G79" s="15"/>
      <c r="H79" s="54"/>
      <c r="I79" s="16"/>
      <c r="J79" s="27"/>
    </row>
    <row r="80" spans="1:10" x14ac:dyDescent="0.25">
      <c r="A80" s="17" t="s">
        <v>324</v>
      </c>
      <c r="B80" s="18"/>
      <c r="C80" s="10"/>
      <c r="D80" s="10"/>
      <c r="E80" s="19">
        <f>170227.26+577952.46+99075.3</f>
        <v>847255.02</v>
      </c>
      <c r="F80" s="20" t="s">
        <v>10</v>
      </c>
      <c r="G80" s="37" t="s">
        <v>11</v>
      </c>
      <c r="H80" s="21">
        <v>3111</v>
      </c>
      <c r="I80" s="22" t="s">
        <v>12</v>
      </c>
      <c r="J80" s="37" t="s">
        <v>210</v>
      </c>
    </row>
    <row r="81" spans="1:10" x14ac:dyDescent="0.25">
      <c r="A81" s="17" t="s">
        <v>325</v>
      </c>
      <c r="B81" s="18"/>
      <c r="C81" s="10"/>
      <c r="D81" s="10"/>
      <c r="E81" s="19">
        <v>29758.880000000001</v>
      </c>
      <c r="F81" s="20" t="s">
        <v>10</v>
      </c>
      <c r="G81" s="37" t="s">
        <v>11</v>
      </c>
      <c r="H81" s="21">
        <v>3121</v>
      </c>
      <c r="I81" s="22" t="s">
        <v>204</v>
      </c>
      <c r="J81" s="37" t="s">
        <v>210</v>
      </c>
    </row>
    <row r="82" spans="1:10" x14ac:dyDescent="0.25">
      <c r="A82" s="17" t="s">
        <v>326</v>
      </c>
      <c r="B82" s="18"/>
      <c r="C82" s="10"/>
      <c r="D82" s="10"/>
      <c r="E82" s="19">
        <v>138883.26999999999</v>
      </c>
      <c r="F82" s="20" t="s">
        <v>10</v>
      </c>
      <c r="G82" s="37" t="s">
        <v>11</v>
      </c>
      <c r="H82" s="21">
        <v>3132</v>
      </c>
      <c r="I82" s="22" t="s">
        <v>13</v>
      </c>
      <c r="J82" s="37" t="s">
        <v>210</v>
      </c>
    </row>
    <row r="83" spans="1:10" x14ac:dyDescent="0.25">
      <c r="A83" s="17" t="s">
        <v>327</v>
      </c>
      <c r="B83" s="18"/>
      <c r="C83" s="10"/>
      <c r="D83" s="10"/>
      <c r="E83" s="19">
        <v>21139.279999999999</v>
      </c>
      <c r="F83" s="20" t="s">
        <v>10</v>
      </c>
      <c r="G83" s="37" t="s">
        <v>11</v>
      </c>
      <c r="H83" s="21">
        <v>3212</v>
      </c>
      <c r="I83" s="22" t="s">
        <v>14</v>
      </c>
      <c r="J83" s="37" t="s">
        <v>210</v>
      </c>
    </row>
    <row r="84" spans="1:10" ht="30" x14ac:dyDescent="0.25">
      <c r="A84" s="17" t="s">
        <v>328</v>
      </c>
      <c r="B84" s="18"/>
      <c r="C84" s="10"/>
      <c r="D84" s="10"/>
      <c r="E84" s="24">
        <v>1050</v>
      </c>
      <c r="F84" s="20" t="s">
        <v>10</v>
      </c>
      <c r="G84" s="37" t="s">
        <v>11</v>
      </c>
      <c r="H84" s="21">
        <v>3295</v>
      </c>
      <c r="I84" s="22" t="s">
        <v>205</v>
      </c>
      <c r="J84" s="37" t="s">
        <v>210</v>
      </c>
    </row>
    <row r="85" spans="1:10" ht="30" x14ac:dyDescent="0.25">
      <c r="A85" s="17" t="s">
        <v>329</v>
      </c>
      <c r="B85" s="18"/>
      <c r="C85" s="10"/>
      <c r="D85" s="10"/>
      <c r="E85" s="19">
        <v>3755.82</v>
      </c>
      <c r="F85" s="20" t="s">
        <v>10</v>
      </c>
      <c r="G85" s="37" t="s">
        <v>11</v>
      </c>
      <c r="H85" s="25" t="s">
        <v>206</v>
      </c>
      <c r="I85" s="22" t="s">
        <v>207</v>
      </c>
      <c r="J85" s="37" t="s">
        <v>210</v>
      </c>
    </row>
    <row r="86" spans="1:10" ht="30" x14ac:dyDescent="0.25">
      <c r="A86" s="17" t="s">
        <v>330</v>
      </c>
      <c r="B86" s="18"/>
      <c r="C86" s="10"/>
      <c r="D86" s="10"/>
      <c r="E86" s="26">
        <v>0</v>
      </c>
      <c r="F86" s="20" t="s">
        <v>10</v>
      </c>
      <c r="G86" s="37" t="s">
        <v>11</v>
      </c>
      <c r="H86" s="21">
        <v>3241</v>
      </c>
      <c r="I86" s="22" t="s">
        <v>208</v>
      </c>
      <c r="J86" s="37" t="s">
        <v>210</v>
      </c>
    </row>
    <row r="87" spans="1:10" ht="21.75" customHeight="1" x14ac:dyDescent="0.3">
      <c r="A87" s="34" t="s">
        <v>209</v>
      </c>
      <c r="B87" s="34"/>
      <c r="C87" s="34"/>
      <c r="D87" s="34"/>
      <c r="E87" s="14">
        <f>SUM(E80:E86)</f>
        <v>1041842.27</v>
      </c>
      <c r="F87" s="15"/>
      <c r="G87" s="15"/>
      <c r="H87" s="54"/>
      <c r="I87" s="16"/>
      <c r="J87" s="35"/>
    </row>
    <row r="89" spans="1:10" ht="36.75" customHeight="1" x14ac:dyDescent="0.25">
      <c r="A89" s="32" t="s">
        <v>200</v>
      </c>
      <c r="B89" s="32"/>
      <c r="C89" s="32"/>
      <c r="D89" s="32"/>
      <c r="E89" s="32"/>
      <c r="F89" s="32"/>
      <c r="G89" s="32"/>
      <c r="H89" s="32"/>
      <c r="I89" s="32"/>
      <c r="J89" s="32"/>
    </row>
  </sheetData>
  <mergeCells count="7">
    <mergeCell ref="A1:G1"/>
    <mergeCell ref="A2:J2"/>
    <mergeCell ref="A3:J3"/>
    <mergeCell ref="A89:J89"/>
    <mergeCell ref="A64:D64"/>
    <mergeCell ref="A79:D79"/>
    <mergeCell ref="A87:D87"/>
  </mergeCells>
  <pageMargins left="0.70866141732283505" right="0.70866141732283505" top="0.74803149606299202" bottom="0.74803149606299202" header="0.31496062992126" footer="0.31496062992126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Sheet1</vt:lpstr>
      <vt:lpstr>Sheet2</vt:lpstr>
      <vt:lpstr>__CDSNaslov__</vt:lpstr>
      <vt:lpstr>__CDSPODNOZJE__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mklicek</cp:lastModifiedBy>
  <cp:lastPrinted>2026-09-09T07:06:10Z</cp:lastPrinted>
  <dcterms:created xsi:type="dcterms:W3CDTF">2026-09-06T18:32:12Z</dcterms:created>
  <dcterms:modified xsi:type="dcterms:W3CDTF">2026-09-09T07:06:16Z</dcterms:modified>
</cp:coreProperties>
</file>