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827"/>
  <workbookPr defaultThemeVersion="124226"/>
  <mc:AlternateContent xmlns:mc="http://schemas.openxmlformats.org/markup-compatibility/2006">
    <mc:Choice Requires="x15">
      <x15ac:absPath xmlns:x15ac="http://schemas.microsoft.com/office/spreadsheetml/2010/11/ac" url="C:\Users\shutinec\Desktop\Simona\04 JEDNOSTAVNE NABAVE\406-01-23-01-30 Videonadzor i protuprovalni sustav\Bilješka br. 2\"/>
    </mc:Choice>
  </mc:AlternateContent>
  <xr:revisionPtr revIDLastSave="0" documentId="13_ncr:1_{96B4A43F-C0C2-489A-A6E6-12D75D4256AE}" xr6:coauthVersionLast="37" xr6:coauthVersionMax="47" xr10:uidLastSave="{00000000-0000-0000-0000-000000000000}"/>
  <bookViews>
    <workbookView xWindow="0" yWindow="0" windowWidth="12510" windowHeight="11565" activeTab="1" xr2:uid="{00000000-000D-0000-FFFF-FFFF00000000}"/>
  </bookViews>
  <sheets>
    <sheet name="Poziv na dostavu ponude" sheetId="1" r:id="rId1"/>
    <sheet name="Privitak 1." sheetId="15" r:id="rId2"/>
    <sheet name="Privitak 2." sheetId="19" r:id="rId3"/>
  </sheets>
  <calcPr calcId="179021"/>
</workbook>
</file>

<file path=xl/calcChain.xml><?xml version="1.0" encoding="utf-8"?>
<calcChain xmlns="http://schemas.openxmlformats.org/spreadsheetml/2006/main">
  <c r="G21" i="19" l="1"/>
  <c r="G22" i="19"/>
  <c r="G23" i="19"/>
  <c r="G24" i="19"/>
  <c r="G25" i="19"/>
  <c r="G20" i="19"/>
  <c r="G14" i="19"/>
  <c r="G15" i="19"/>
  <c r="G16" i="19"/>
  <c r="G17" i="19"/>
  <c r="G18" i="19"/>
  <c r="G19" i="19"/>
  <c r="G13" i="19"/>
  <c r="G26" i="19" l="1"/>
  <c r="G28" i="19" s="1"/>
  <c r="B43" i="15" l="1"/>
</calcChain>
</file>

<file path=xl/sharedStrings.xml><?xml version="1.0" encoding="utf-8"?>
<sst xmlns="http://schemas.openxmlformats.org/spreadsheetml/2006/main" count="161" uniqueCount="140">
  <si>
    <t>1.</t>
  </si>
  <si>
    <t>Naziv:</t>
  </si>
  <si>
    <t>Sjedište:</t>
  </si>
  <si>
    <t>Tel:</t>
  </si>
  <si>
    <t>PONUDITELJ</t>
  </si>
  <si>
    <t>Adresa za dostavu pošte:</t>
  </si>
  <si>
    <t>OIB ili nacionalni identifikacijski br:</t>
  </si>
  <si>
    <t>Je li u sustavu PDV-a:</t>
  </si>
  <si>
    <t>Kontakt osoba:</t>
  </si>
  <si>
    <t>Naziv zajednice ponuditelja čiji je član:</t>
  </si>
  <si>
    <t>PODIZVODITELJ</t>
  </si>
  <si>
    <t>Predmet:</t>
  </si>
  <si>
    <t>Količina:</t>
  </si>
  <si>
    <t>Vrijednost:</t>
  </si>
  <si>
    <t>PONUDA</t>
  </si>
  <si>
    <t>Cijena ponude bez PDV-a (brojkama):</t>
  </si>
  <si>
    <t>Cijena ponude bez PDV-a (slovima):</t>
  </si>
  <si>
    <t>Iznos PDV-a (brojkama):</t>
  </si>
  <si>
    <t>Iznos PDV-a (slovima):</t>
  </si>
  <si>
    <t>Cijena ponude s PDV-om (brojkama):</t>
  </si>
  <si>
    <t>Cijena ponude s PDV-om (slovima):</t>
  </si>
  <si>
    <t xml:space="preserve">Promjenjivost cijene: </t>
  </si>
  <si>
    <t xml:space="preserve">Rok valjanosti ponude: </t>
  </si>
  <si>
    <t>TROŠKOVNIK</t>
  </si>
  <si>
    <t>POJEDINAČNA CIJENA BEZ PDV-A</t>
  </si>
  <si>
    <t>UKUPNA CIJENA BEZ PDV-A</t>
  </si>
  <si>
    <t>JEDINICA MJERE</t>
  </si>
  <si>
    <t>POZIV NA DOSTAVU PONUDE</t>
  </si>
  <si>
    <t>Poštovani,</t>
  </si>
  <si>
    <t>Dostaviti:</t>
  </si>
  <si>
    <t>BR.</t>
  </si>
  <si>
    <t>STAVKA</t>
  </si>
  <si>
    <t>Postotni dio ugovora koji se daje u podugovor:</t>
  </si>
  <si>
    <t>cijena je nepromjenjiva za cijelo vrijeme trajanja ugovora</t>
  </si>
  <si>
    <t>Nakon isteka roka za dostavu ponude, stručno povjerenstvo naručitelja za provedbu ove nabave pregledat će i ocijeniti ponudu. Ukoliko posljednje spremanje Ponudbenog lista i(ili) Troškovnika neće biti obavljeno prije početka roka za dostavu ponude, ponuda će biti odbijena.</t>
  </si>
  <si>
    <t>NARUČITELJ</t>
  </si>
  <si>
    <t>Sveučilište Sjever</t>
  </si>
  <si>
    <t>Trg Dr. Žarka Dolinara 1, 48000 Koprivnica</t>
  </si>
  <si>
    <t>IBAN:</t>
  </si>
  <si>
    <t>E-mail adresa:</t>
  </si>
  <si>
    <t>Evidencijski broj Plana nabave:</t>
  </si>
  <si>
    <t>IZNOS PDV-A:</t>
  </si>
  <si>
    <t>2.</t>
  </si>
  <si>
    <t>3.</t>
  </si>
  <si>
    <t>Mjesto izvršenja usluge:</t>
  </si>
  <si>
    <t>KOLIČINA</t>
  </si>
  <si>
    <t>U cijenu ponude bez PDV-a moraju biti uračunati svi posebni porezi, trošarine, carine i ostali troškovi, ako postoje, te popusti.</t>
  </si>
  <si>
    <t>Stručno povjerenstvo naručitelja:</t>
  </si>
  <si>
    <t>PONUDBENI LIST</t>
  </si>
  <si>
    <r>
      <t>Simona Hutinec, mag. oec.</t>
    </r>
    <r>
      <rPr>
        <sz val="9"/>
        <rFont val="UniN Reg"/>
        <family val="3"/>
      </rPr>
      <t>, v. r.</t>
    </r>
  </si>
  <si>
    <r>
      <t>Sandra Sever</t>
    </r>
    <r>
      <rPr>
        <sz val="9"/>
        <rFont val="UniN Reg"/>
        <family val="3"/>
      </rPr>
      <t>, v. r.</t>
    </r>
  </si>
  <si>
    <r>
      <t xml:space="preserve">1. </t>
    </r>
    <r>
      <rPr>
        <u/>
        <sz val="9"/>
        <rFont val="UniN Reg"/>
        <family val="3"/>
      </rPr>
      <t>https://www.unin.hr/category/javna_nabava/</t>
    </r>
  </si>
  <si>
    <t>Mjesto i datum sastavljanja ponude:</t>
  </si>
  <si>
    <t>Ime i prezime osobe ovlaštene za zastupanje:</t>
  </si>
  <si>
    <t>Ponuda se sastoji od popunjenih otključanih ružičastih ćelija Ponudbenog lista i Troškovnika u Microsoft Excelu iz privitka ovog Poziva.</t>
  </si>
  <si>
    <t>Član zajednice ponuditelja koji je ovlašten za komunikaciju s naručiteljem:</t>
  </si>
  <si>
    <t>Ugovor se može izmijeniti tijekom njegovog trajanja bez provedbe nove nabave:</t>
  </si>
  <si>
    <t>b. prouzročila bi naručitelju značajne poteškoće ili znatno povećavanje troškova;</t>
  </si>
  <si>
    <t>2. ako su ukupno ispunjeni sljedeći uvjeti</t>
  </si>
  <si>
    <t>a. do potrebe za izmjenom došlo je zbog okolnosti koje naručitelj nije mogao predvidjeti i</t>
  </si>
  <si>
    <t>b. izmjenom se ne mijenja cjelokupna priroda ugovora;</t>
  </si>
  <si>
    <t>3. zbog općeg ili djelomičnoga pravnog sljedništva prvotnog ugovaratelja, nakon restrukturiranja, uključujući preuzimanje, spajanje, stjecanje ili insolventnost, od strane drugoga gospodarskog subjekta koji ispunjava prvotno utvrđene kriterije odabira gospodarskog subjekta, pod uvjetom da to ne predstavlja drugu značajnu izmjenu ugovora;</t>
  </si>
  <si>
    <t>4. zbog obveze neposrednog plaćanja podugovarateljima;</t>
  </si>
  <si>
    <t>5. ako se izmjenom ne unose uvjeti koji bi, da su bili dio prvotne nabave, dopustili prihvaćanje</t>
  </si>
  <si>
    <t>a. gospodarskih subjekata različitih od prvotno odabranog,</t>
  </si>
  <si>
    <t>b. ponuda različitih od prvotno prihvaćene ili</t>
  </si>
  <si>
    <t>c. dodatnih sudionika u nabavu;</t>
  </si>
  <si>
    <t>6. ako se izmjenom ne mijenja ekonomsku ravnotežu ugovora u korist ugovaratelja na način koji nije predviđen prvotnim ugovorom;</t>
  </si>
  <si>
    <t>7. ako se izmjenom ne povećava značajno opseg ugovora kao i</t>
  </si>
  <si>
    <t xml:space="preserve">8. ako novi ugovaratelj ne zamijeni onoga kojem je naručitelj prvotno dodijelio ugovor, izuzev u slučajevima iz t. 3-4, pri čemu ukupno povećanje cijene ne smije biti veće od 50% vrijednosti prvotnog ugovora i ukupna vrijednost ugovora bez PDV-a mora biti manja od praga javne nabave, a ako je učinjeno nekoliko uzastopnih izmjena, ograničenje do 50% vrijednosti prvotnog ugovora procjenjuje se na temelju neto ukupne vrijednosti svih uzastopnih izmjena. </t>
  </si>
  <si>
    <t>UKUPNA CIJENA BEZ PDV-A:</t>
  </si>
  <si>
    <t>UKUPNA CIJENA S PDV-OM:</t>
  </si>
  <si>
    <t>UR. BROJ: 2186-0336-08/2-23-2</t>
  </si>
  <si>
    <t>• gospodarskim subjektima</t>
  </si>
  <si>
    <t>Rok plaćanja je do 15 dana od dana zaprimanja i odobrenja računa.</t>
  </si>
  <si>
    <r>
      <t>Vedran Kruljac, dipl. iur</t>
    </r>
    <r>
      <rPr>
        <sz val="9"/>
        <rFont val="UniN Reg"/>
        <family val="3"/>
      </rPr>
      <t>, v. r.</t>
    </r>
  </si>
  <si>
    <t>Privitak 1.</t>
  </si>
  <si>
    <t>do 60 dana od dana otvaranja ponuda</t>
  </si>
  <si>
    <r>
      <t xml:space="preserve">Privitak </t>
    </r>
    <r>
      <rPr>
        <sz val="9"/>
        <rFont val="UniN Reg"/>
        <family val="3"/>
      </rPr>
      <t>2.</t>
    </r>
  </si>
  <si>
    <t>1. radi dodatne nabave od prvotnog ugovaratelja za kojom se ukazala potreba, a nije bila uključena u prvotnu nabavu, ako promjena ugovaratelja</t>
  </si>
  <si>
    <t>a. nije moguća zbog ekonomskih ili tehničkih razloga kao što su zahtjevi za međuzamjenjivošću i interoperabilnošću s predmetom nabave koji je nabavljen u okviru prvotne nabave te</t>
  </si>
  <si>
    <r>
      <t>Josip Bunić, struč. spec. ing. sec</t>
    </r>
    <r>
      <rPr>
        <sz val="9"/>
        <rFont val="UniN Reg"/>
        <family val="3"/>
      </rPr>
      <t>, v. r.</t>
    </r>
  </si>
  <si>
    <r>
      <t>Ivana Bagarić Peroš, dipl. iur</t>
    </r>
    <r>
      <rPr>
        <sz val="9"/>
        <rFont val="UniN Reg"/>
        <family val="3"/>
      </rPr>
      <t>, v. r.</t>
    </r>
  </si>
  <si>
    <t>2-6. Stručnom povjerenstvu naručitelja</t>
  </si>
  <si>
    <t>7. Pismohrana</t>
  </si>
  <si>
    <t>4.</t>
  </si>
  <si>
    <t>5.</t>
  </si>
  <si>
    <t>6.</t>
  </si>
  <si>
    <t>7.</t>
  </si>
  <si>
    <t>8.</t>
  </si>
  <si>
    <t>9.</t>
  </si>
  <si>
    <t>10.</t>
  </si>
  <si>
    <t>11.</t>
  </si>
  <si>
    <t>12.</t>
  </si>
  <si>
    <t>13.</t>
  </si>
  <si>
    <t>Rok izvršenja usluge:</t>
  </si>
  <si>
    <r>
      <t xml:space="preserve">Na adrese </t>
    </r>
    <r>
      <rPr>
        <u/>
        <sz val="9"/>
        <rFont val="UniN Reg"/>
        <family val="3"/>
      </rPr>
      <t>vkruljac@unin.hr</t>
    </r>
    <r>
      <rPr>
        <sz val="9"/>
        <rFont val="UniN Reg"/>
        <family val="3"/>
      </rPr>
      <t xml:space="preserve">, </t>
    </r>
    <r>
      <rPr>
        <u/>
        <sz val="9"/>
        <rFont val="UniN Reg"/>
        <family val="3"/>
      </rPr>
      <t>shutinec@unin.hr</t>
    </r>
    <r>
      <rPr>
        <sz val="9"/>
        <rFont val="UniN Reg"/>
        <family val="3"/>
      </rPr>
      <t xml:space="preserve">, </t>
    </r>
    <r>
      <rPr>
        <u/>
        <sz val="9"/>
        <rFont val="UniN Reg"/>
        <family val="3"/>
      </rPr>
      <t>ssever@unin.hr, jbunic@unin.hr</t>
    </r>
    <r>
      <rPr>
        <sz val="9"/>
        <rFont val="UniN Reg"/>
        <family val="3"/>
      </rPr>
      <t xml:space="preserve"> i </t>
    </r>
    <r>
      <rPr>
        <u/>
        <sz val="9"/>
        <rFont val="UniN Reg"/>
        <family val="3"/>
      </rPr>
      <t>ibagaric@unin.hr</t>
    </r>
    <r>
      <rPr>
        <sz val="9"/>
        <rFont val="UniN Reg"/>
        <family val="3"/>
      </rPr>
      <t xml:space="preserve"> u istoj poruci dostavlja se:</t>
    </r>
  </si>
  <si>
    <t>Sveučilište Sjever (u nastavku: naručitelj), poziva Vas da dostavite ponudu u nabavi videonadzora i protuprovalnog sustava na koju se ne primjenjuje Zakon o javnoj nabavi (NN 120/16. i 114/22., u nastavku: ZJN 2016).</t>
  </si>
  <si>
    <t>Varaždin, 4. srpnja 2023.</t>
  </si>
  <si>
    <t>Videonadzor i protuprovalni sustav</t>
  </si>
  <si>
    <t>J 2023/24</t>
  </si>
  <si>
    <t>U POSTUPKU NABAVE VIDEONADZORA I PROTUPROVALNOG SUSTAVA ZA SVEUČILIŠTE SJEVER, SVEUČILIŠNI CENTAR KOPRIVNICA</t>
  </si>
  <si>
    <t>KLASA: 406-01/23-01/30</t>
  </si>
  <si>
    <t>do 30 kalendarskih dana od dana sklapanja Ugovora</t>
  </si>
  <si>
    <t>Sveučilište Sjever, Sveučilišni centar Koprivnica, Trg dr. Žarka Dolinara 1, 48000 Koprivnica, Zgrada prehrambene tehnologije</t>
  </si>
  <si>
    <t>o izvršenim uslugama sastaviti će se radni nalog</t>
  </si>
  <si>
    <t>prilikom potpisivanja radnog naloga, ponuditelj je obvezan dostaviti jamstvo proizvođača na svu opremu od minimalno 24 mjeseci</t>
  </si>
  <si>
    <r>
      <t>kom</t>
    </r>
    <r>
      <rPr>
        <sz val="9"/>
        <color rgb="FF0000FF"/>
        <rFont val="UniN Reg"/>
        <family val="3"/>
      </rPr>
      <t>.</t>
    </r>
  </si>
  <si>
    <r>
      <t>kpl</t>
    </r>
    <r>
      <rPr>
        <sz val="9"/>
        <color rgb="FF0000FF"/>
        <rFont val="UniN Reg"/>
        <family val="3"/>
      </rPr>
      <t>.</t>
    </r>
  </si>
  <si>
    <t>SPECIFIKACIJA</t>
  </si>
  <si>
    <r>
      <rPr>
        <b/>
        <sz val="9"/>
        <rFont val="UniN Reg"/>
        <family val="3"/>
      </rPr>
      <t>Protuprovalna centrala</t>
    </r>
    <r>
      <rPr>
        <sz val="9"/>
        <rFont val="UniN Reg"/>
        <family val="3"/>
      </rPr>
      <t xml:space="preserve">
</t>
    </r>
  </si>
  <si>
    <r>
      <t>Samostojeća alarmna centrala, proširiva, umreživa, prihvat minimalno 100 zona. Minimalno Grade 2 razina sigurnosti. Mogućnost spajanja na CDS putem SIA protokola, videoverifikacija alarmnih događaja</t>
    </r>
    <r>
      <rPr>
        <sz val="9"/>
        <color rgb="FF0000FF"/>
        <rFont val="UniN Reg"/>
        <family val="3"/>
      </rPr>
      <t xml:space="preserve">. </t>
    </r>
    <r>
      <rPr>
        <sz val="9"/>
        <rFont val="UniN Reg"/>
        <family val="3"/>
      </rPr>
      <t xml:space="preserve">U kompletu s IP Ethernet komunikatorom za mrežno upravljanje i administriranje, bežičnim proširenjem za komunikaciju s perifernim uređajima na frekvenciji 868 MHz i inteligentnim GSM/GPRS pozivnim modulom-proširenje s SMS funkcijom. Uključen napajač (220 VAC), besprekidno napajanje i zaštita od sabotaže sustava. Uključen softver za nadzor, centralizaciju i upravljanje. 
</t>
    </r>
  </si>
  <si>
    <t>Bežični magnetni kontakt</t>
  </si>
  <si>
    <t>Bežični detektor pokreta</t>
  </si>
  <si>
    <r>
      <t>Samostojeći detektor pokreta s dvosmjernom komunikacijom na 868 MHz, minimalno Grade 2 stupanj sigurnosti, baterijsko napajanje 3V, mogućnost podešavanja osjetljivosti detektora, minimalni kut detekcije od 80 stupnjeva, dualni PIR elementi, LED signalizacija, protusabotažna zaštita. Uključuje potrebni nosač detektora</t>
    </r>
    <r>
      <rPr>
        <sz val="9"/>
        <color rgb="FF0000FF"/>
        <rFont val="UniN Reg"/>
        <family val="3"/>
      </rPr>
      <t>.</t>
    </r>
  </si>
  <si>
    <r>
      <t>Magnetni kontakt koji radi na bežičnoj tehnologiji, 868 MHz, dvosmjerna komunikacija, baterijsko napajanje, ugrađen dodatni vanjski kontakt za priključak dodatnih vanjskih elemenata (NC ulaz), LED signalizacija, protusabotažna zaštita, minimalno Grade 2 stupanj sigurnosti</t>
    </r>
    <r>
      <rPr>
        <sz val="9"/>
        <color rgb="FF0000FF"/>
        <rFont val="UniN Reg"/>
        <family val="3"/>
      </rPr>
      <t>.</t>
    </r>
  </si>
  <si>
    <t>Vanjska sirena s bljeskalicom</t>
  </si>
  <si>
    <t>Vanjska bežična sirena, dvosmjerna komunikacija 868 MHz, baterijsko napajanje, minimalni stupanj zaštite na uvjere IP55, minimalno Grade 2 razina sigurnosti, podesiva glasnoća i tonovi do maksimalnih 113 dB, ugrađena LED bljeskalica, protusabotažna zaštita,  mogućnost spajanja vanjskog izvora napajanja. Uključena mehanička zaštitna maska.</t>
  </si>
  <si>
    <t>Unutarnja sirena s bljeskalicom</t>
  </si>
  <si>
    <r>
      <t>Unutarnja bežična sirena, dvosmjerna komunikacija 868 MHz, baterijsko napajanje, minimalno Grade 2 razina sigurnosti, podesiva glasnoća i tonovi do maksimalnih 105 dB, ugrađena LED bljeskalica, protusabotažna zaštita,  mogućnost spajanja vanjskog izvora napajanja. Uključen nosač za prilagodljivu montažu</t>
    </r>
    <r>
      <rPr>
        <sz val="9"/>
        <color rgb="FF0000FF"/>
        <rFont val="UniN Reg"/>
        <family val="3"/>
      </rPr>
      <t>.</t>
    </r>
  </si>
  <si>
    <t>Upravljačka tipkovnica</t>
  </si>
  <si>
    <r>
      <t>Bežična upravljačka tipkovnica kompatibilna s alarmnom centralom, dvosmjerna komunikacija 868 MHz, protusabotažna zaštita. Mogućnost upravljanja grupama/pčarticijama, baterijsko napajanje, audio-vizualna indikacija aktivnosti sustava. Uključen nosač za zidnu montažu</t>
    </r>
    <r>
      <rPr>
        <sz val="9"/>
        <color rgb="FF0000FF"/>
        <rFont val="UniN Reg"/>
        <family val="3"/>
      </rPr>
      <t>.</t>
    </r>
  </si>
  <si>
    <t>Detektor stanja okoline</t>
  </si>
  <si>
    <r>
      <t>Bežična detektor stanja okoline kompatibilan s alarmnom centralom, dvosmjerna komunikacija 868 MHz, protusabotažna zaštita. Kombinirana jedinica za optičku detekciju dima, CO detekciju, detekciju temperature i detekciju porasta temperature. Baterijsko napajanje. LED i zvučna signalizacija. Uključen nosač za zidnu ili stropnu montažu</t>
    </r>
    <r>
      <rPr>
        <sz val="9"/>
        <color rgb="FF0000FF"/>
        <rFont val="UniN Reg"/>
        <family val="3"/>
      </rPr>
      <t>.</t>
    </r>
  </si>
  <si>
    <t>NVR video snimač 16ch PoE</t>
  </si>
  <si>
    <r>
      <t>Samostojeći NVR video snimač, mogućnost prihvata do maksimalno 16 IP kamera, podrška za H.265+/H.265/H.264+/H.264 video formate, podržane rezolucije snimanja: 12 MP/8 MP/6 MP/5 MP/4 MP/3</t>
    </r>
    <r>
      <rPr>
        <sz val="9"/>
        <color rgb="FF0000FF"/>
        <rFont val="UniN Reg"/>
        <family val="3"/>
      </rPr>
      <t xml:space="preserve">. </t>
    </r>
    <r>
      <rPr>
        <sz val="9"/>
        <rFont val="UniN Reg"/>
        <family val="3"/>
      </rPr>
      <t>MP/1080p/UXGA/720p/VGA/4CIF/DCIF/2CIF/CIF/QCIF, sinkronizirana reprodukcija 16 kanala, HDMI i VGA izlazi na vanjske monitore (4K rezolucija), 1 mrežni priključak 1000 Mbps, adaptivni, podržani protokoli: TCP/IP, DHCP, IPv4, IPv6, DNS, DDNS, NTP, RTSP, SADP, SMTP, SNMP, NFS, iSCSI, ISUP, UPnP™, HTTP, HTTPS, napajanje kamera putem 16, RJ-45 10/100 Mbps mrežnih mjesta, IEEE 802.3 af/at standard, mogućnost spajanja minimalno 2 SATA diska kapaciteta 10 TB, alarmni ulazi i izlazi. U kompletu sa setom za montažu u komunikacijki ormar</t>
    </r>
    <r>
      <rPr>
        <sz val="9"/>
        <color rgb="FF0000FF"/>
        <rFont val="UniN Reg"/>
        <family val="3"/>
      </rPr>
      <t>.</t>
    </r>
  </si>
  <si>
    <t>HDD disk 3,5"</t>
  </si>
  <si>
    <r>
      <t>6TB, SATA 6Gb/s, 5400RPM</t>
    </r>
    <r>
      <rPr>
        <sz val="9"/>
        <color rgb="FF0000FF"/>
        <rFont val="UniN Reg"/>
        <family val="3"/>
      </rPr>
      <t xml:space="preserve">. </t>
    </r>
    <r>
      <rPr>
        <sz val="9"/>
        <rFont val="UniN Reg"/>
        <family val="3"/>
      </rPr>
      <t>64MB Cache</t>
    </r>
    <r>
      <rPr>
        <sz val="9"/>
        <color rgb="FF0000FF"/>
        <rFont val="UniN Reg"/>
        <family val="3"/>
      </rPr>
      <t xml:space="preserve">. </t>
    </r>
    <r>
      <rPr>
        <sz val="9"/>
        <rFont val="UniN Reg"/>
        <family val="3"/>
      </rPr>
      <t>AllFrame 4K tehnologija</t>
    </r>
    <r>
      <rPr>
        <sz val="9"/>
        <color rgb="FF0000FF"/>
        <rFont val="UniN Reg"/>
        <family val="3"/>
      </rPr>
      <t xml:space="preserve">. </t>
    </r>
    <r>
      <rPr>
        <sz val="9"/>
        <rFont val="UniN Reg"/>
        <family val="3"/>
      </rPr>
      <t>min. 300.000 ciklusa load/unload podataka</t>
    </r>
    <r>
      <rPr>
        <sz val="9"/>
        <color rgb="FF0000FF"/>
        <rFont val="UniN Reg"/>
        <family val="3"/>
      </rPr>
      <t xml:space="preserve">. </t>
    </r>
    <r>
      <rPr>
        <sz val="9"/>
        <rFont val="UniN Reg"/>
        <family val="3"/>
      </rPr>
      <t>Disk za posebne namjene - videonadzor/videoanalitika</t>
    </r>
    <r>
      <rPr>
        <sz val="9"/>
        <color rgb="FF0000FF"/>
        <rFont val="UniN Reg"/>
        <family val="3"/>
      </rPr>
      <t>.</t>
    </r>
  </si>
  <si>
    <t>IP video kamera  - bullet</t>
  </si>
  <si>
    <t>Fixed Bullet IP video kamera, rezolucije 4Mpx@25fps, kompresija H.264, H.264+, H.265, H.265+, MJPEG, Bit Rate 32 Kbps to 8 Mbps, 3 streama, objektiv 2.8 mm, osjetljivost 0.005 Lux @ (F1.6, AGC ON), True WDR 120dB, FOV 103°, 3D DNR, IR LED dometa do 60m, microSD slot do 256GB, napajanje 12VDC/PoE, IP67. U kompletu s originalnom razvodnom kutijom s ugrađenim uvodnicama i zaštitom od vanjskih uvjeta.</t>
  </si>
  <si>
    <t>IP video kamera - turret</t>
  </si>
  <si>
    <t>Vanjska turret IP video kamera, tehnologija napredne videoanalitike - prijelaz preko linije,  praćenje objekta, upad u prostor , rezolucije 4MP@30fps, objektiv 2.8mm s asferičnim lećama za visoku provodljivost svjetla, 120dB True WDR, Color: 0.003 Lux @ (F1.4, AGC ON), IR do 30m, microSD slot max 256GB, napajanje 12VDC/PoE, IP67. U kompletu s nosačem s ugrađenim uvodnicama i zaštitom od vanjskih uvjeta.</t>
  </si>
  <si>
    <t>Potrošni materijal i radovi na sustavima tehničke zaštite</t>
  </si>
  <si>
    <t>Puštanje u rad i projekt izvedenog stanja</t>
  </si>
  <si>
    <r>
      <t>Izrada projekta izvedenog stanja - sukladno Zakonu i Pravilnicima. Projekt je potrebno uskladiti s stvarnim izvedenim stanjem. U projektu treba biti popis svih ugrađenih elementa sustava. Primopredaja sustava - sa svom potrebnom dokumentacijom</t>
    </r>
    <r>
      <rPr>
        <sz val="9"/>
        <color rgb="FF0000FF"/>
        <rFont val="UniN Reg"/>
        <family val="3"/>
      </rPr>
      <t>.</t>
    </r>
  </si>
  <si>
    <r>
      <t xml:space="preserve">Kriterij za odabir ponude je najniža cijena. Cijena ponude ne smije biti viša od procijenjene vrijednosti nabave u iznosu od </t>
    </r>
    <r>
      <rPr>
        <u/>
        <sz val="9"/>
        <color theme="1"/>
        <rFont val="UniN Reg"/>
        <family val="3"/>
      </rPr>
      <t>8.800.00 €</t>
    </r>
    <r>
      <rPr>
        <sz val="9"/>
        <color theme="1"/>
        <rFont val="UniN Reg"/>
        <family val="3"/>
      </rPr>
      <t xml:space="preserve"> bez PDV-a, a s odabranim ponuditeljem sklopit će se ugovor na razdoblje do 30 kalendarskih dana od dana potpisivanja ugovora.</t>
    </r>
  </si>
  <si>
    <t>Usluga dobave, montaže i puštanja u pogon sustava video nadzora. Programiranje i konfiguriranje sustava. Puštanje u rad sustava do pune funkcionalnosti. Obuka korisnika i isporuka uputa na hrvatskom jeziku.</t>
  </si>
  <si>
    <t>Napomene:</t>
  </si>
  <si>
    <t>1. zahtjev za pojašnjenjem ovog Poziva i njegovih privitaka do: 11. srpnja 2023. do 12.00 h, a</t>
  </si>
  <si>
    <t>2. ponudu 12. srpnja 2023, u roku od 9,00-10,00 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</si>
</sst>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1]"/>
    <numFmt numFmtId="165" formatCode="#,##0.00\ [$€-2C1A]"/>
  </numFmts>
  <fonts count="15" x14ac:knownFonts="1">
    <font>
      <sz val="11"/>
      <color theme="1"/>
      <name val="Calibri"/>
      <family val="2"/>
      <charset val="238"/>
      <scheme val="minor"/>
    </font>
    <font>
      <sz val="9"/>
      <name val="UniN Reg"/>
      <family val="3"/>
    </font>
    <font>
      <u/>
      <sz val="9"/>
      <name val="UniN Reg"/>
      <family val="3"/>
    </font>
    <font>
      <b/>
      <sz val="9"/>
      <name val="UniN Reg"/>
      <family val="3"/>
    </font>
    <font>
      <sz val="13.5"/>
      <name val="UniN Reg"/>
      <family val="3"/>
    </font>
    <font>
      <sz val="9"/>
      <name val="Calibri"/>
      <family val="2"/>
      <charset val="238"/>
      <scheme val="minor"/>
    </font>
    <font>
      <sz val="13.5"/>
      <name val="Calibri"/>
      <family val="2"/>
      <charset val="238"/>
      <scheme val="minor"/>
    </font>
    <font>
      <sz val="9"/>
      <name val="UniN Reg"/>
      <family val="3"/>
      <charset val="238"/>
    </font>
    <font>
      <sz val="9"/>
      <name val="Times New Roman"/>
      <family val="1"/>
      <charset val="238"/>
    </font>
    <font>
      <sz val="13.5"/>
      <name val="UniN Reg"/>
      <family val="3"/>
      <charset val="238"/>
    </font>
    <font>
      <b/>
      <sz val="9"/>
      <name val="UniN Reg"/>
      <family val="3"/>
      <charset val="238"/>
    </font>
    <font>
      <sz val="9"/>
      <color rgb="FF0000FF"/>
      <name val="UniN Reg"/>
      <family val="3"/>
    </font>
    <font>
      <sz val="9"/>
      <color theme="1"/>
      <name val="UniN Reg"/>
      <family val="3"/>
    </font>
    <font>
      <u/>
      <sz val="9"/>
      <color theme="1"/>
      <name val="UniN Reg"/>
      <family val="3"/>
    </font>
    <font>
      <sz val="9"/>
      <color theme="1"/>
      <name val="UniN Reg"/>
      <family val="3"/>
      <charset val="23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7EAE9"/>
        <bgColor indexed="64"/>
      </patternFill>
    </fill>
    <fill>
      <patternFill patternType="solid">
        <fgColor rgb="FFF6E7E6"/>
        <bgColor indexed="64"/>
      </patternFill>
    </fill>
  </fills>
  <borders count="39">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diagonal/>
    </border>
    <border>
      <left style="medium">
        <color indexed="64"/>
      </left>
      <right style="medium">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18">
    <xf numFmtId="0" fontId="0" fillId="0" borderId="0" xfId="0"/>
    <xf numFmtId="0" fontId="1" fillId="0" borderId="0" xfId="0" applyFont="1" applyFill="1" applyAlignment="1">
      <alignment horizontal="right" vertical="center"/>
    </xf>
    <xf numFmtId="0" fontId="3" fillId="0" borderId="0" xfId="0" applyFont="1" applyFill="1" applyAlignment="1">
      <alignment horizontal="right" vertical="center"/>
    </xf>
    <xf numFmtId="0" fontId="1" fillId="0" borderId="0" xfId="0" applyFont="1" applyFill="1" applyAlignment="1">
      <alignment vertical="center"/>
    </xf>
    <xf numFmtId="164" fontId="1" fillId="2" borderId="2"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Fill="1" applyAlignment="1">
      <alignment horizontal="left" vertical="center" wrapText="1"/>
    </xf>
    <xf numFmtId="0" fontId="1" fillId="0" borderId="0" xfId="0" applyFont="1" applyFill="1" applyAlignment="1">
      <alignment horizontal="left" vertical="center"/>
    </xf>
    <xf numFmtId="0" fontId="1" fillId="0" borderId="0" xfId="0" applyFont="1" applyFill="1" applyAlignment="1">
      <alignment horizontal="justify" vertical="center" wrapText="1"/>
    </xf>
    <xf numFmtId="0" fontId="1" fillId="0" borderId="0" xfId="0" applyFont="1" applyFill="1" applyAlignment="1">
      <alignment vertical="center"/>
    </xf>
    <xf numFmtId="0" fontId="1" fillId="0" borderId="0" xfId="0" applyFont="1" applyFill="1" applyAlignment="1">
      <alignment horizontal="justify" vertical="center"/>
    </xf>
    <xf numFmtId="0" fontId="1" fillId="0" borderId="0" xfId="0" applyFont="1" applyAlignment="1">
      <alignment horizontal="left" vertical="top" wrapText="1"/>
    </xf>
    <xf numFmtId="0" fontId="1" fillId="0" borderId="0" xfId="0" applyFont="1" applyAlignment="1">
      <alignment horizontal="center" vertical="center" wrapText="1"/>
    </xf>
    <xf numFmtId="0" fontId="5" fillId="0" borderId="0" xfId="0" applyFont="1"/>
    <xf numFmtId="0" fontId="6" fillId="0" borderId="0" xfId="0" applyFont="1"/>
    <xf numFmtId="0" fontId="1" fillId="0" borderId="15"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1"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0" borderId="0" xfId="0" applyFont="1"/>
    <xf numFmtId="0" fontId="1" fillId="0" borderId="0" xfId="0" applyFont="1" applyAlignment="1">
      <alignment horizontal="right" wrapText="1"/>
    </xf>
    <xf numFmtId="0" fontId="1" fillId="4" borderId="6" xfId="0" applyFont="1" applyFill="1" applyBorder="1" applyAlignment="1" applyProtection="1">
      <alignment horizontal="center" vertical="center" wrapText="1"/>
      <protection locked="0"/>
    </xf>
    <xf numFmtId="0" fontId="1" fillId="4" borderId="2" xfId="0" applyFont="1" applyFill="1" applyBorder="1" applyAlignment="1" applyProtection="1">
      <alignment horizontal="center" vertical="center" wrapText="1"/>
      <protection locked="0"/>
    </xf>
    <xf numFmtId="0" fontId="3" fillId="4" borderId="2" xfId="0" applyFont="1" applyFill="1" applyBorder="1" applyAlignment="1" applyProtection="1">
      <alignment horizontal="center" vertical="center" wrapText="1"/>
      <protection locked="0"/>
    </xf>
    <xf numFmtId="0" fontId="1" fillId="4" borderId="10" xfId="0" applyFont="1" applyFill="1" applyBorder="1" applyAlignment="1" applyProtection="1">
      <alignment horizontal="center" vertical="center" wrapText="1"/>
      <protection locked="0"/>
    </xf>
    <xf numFmtId="165" fontId="1" fillId="4" borderId="2" xfId="0" applyNumberFormat="1" applyFont="1" applyFill="1" applyBorder="1" applyAlignment="1" applyProtection="1">
      <alignment horizontal="center" vertical="center" wrapText="1"/>
      <protection locked="0"/>
    </xf>
    <xf numFmtId="0" fontId="1" fillId="4" borderId="0" xfId="0" applyFont="1" applyFill="1" applyAlignment="1" applyProtection="1">
      <alignment horizontal="left"/>
      <protection locked="0"/>
    </xf>
    <xf numFmtId="0" fontId="3" fillId="4" borderId="0" xfId="0" applyFont="1" applyFill="1" applyAlignment="1" applyProtection="1">
      <alignment horizontal="right"/>
      <protection locked="0"/>
    </xf>
    <xf numFmtId="0" fontId="7" fillId="0" borderId="0" xfId="0" applyFont="1" applyFill="1" applyAlignment="1">
      <alignment horizontal="center" vertical="center"/>
    </xf>
    <xf numFmtId="0" fontId="8" fillId="0" borderId="0" xfId="0" applyFont="1" applyFill="1" applyAlignment="1">
      <alignment horizontal="center" vertical="center"/>
    </xf>
    <xf numFmtId="0" fontId="7" fillId="0" borderId="0" xfId="0" applyFont="1" applyFill="1" applyAlignment="1">
      <alignment horizontal="left" vertical="center"/>
    </xf>
    <xf numFmtId="0" fontId="8" fillId="0" borderId="0" xfId="0" applyFont="1" applyAlignment="1">
      <alignment horizontal="center" vertical="center" wrapText="1"/>
    </xf>
    <xf numFmtId="0" fontId="8" fillId="0" borderId="0" xfId="0" applyFont="1" applyAlignment="1">
      <alignment horizontal="center" vertical="center"/>
    </xf>
    <xf numFmtId="0" fontId="7" fillId="0" borderId="0" xfId="0" applyFont="1" applyAlignment="1">
      <alignment horizontal="center" vertical="center"/>
    </xf>
    <xf numFmtId="164" fontId="7" fillId="4" borderId="18" xfId="0" applyNumberFormat="1" applyFont="1" applyFill="1" applyBorder="1" applyAlignment="1" applyProtection="1">
      <alignment horizontal="center" vertical="center" wrapText="1"/>
      <protection locked="0"/>
    </xf>
    <xf numFmtId="0" fontId="10" fillId="0" borderId="0" xfId="0" applyFont="1" applyFill="1" applyAlignment="1">
      <alignment horizontal="right" vertical="center"/>
    </xf>
    <xf numFmtId="0" fontId="8" fillId="0" borderId="0" xfId="0" applyFont="1" applyFill="1" applyBorder="1" applyAlignment="1">
      <alignment horizontal="center" vertical="center"/>
    </xf>
    <xf numFmtId="0" fontId="1" fillId="0" borderId="0" xfId="0" applyFont="1" applyFill="1" applyBorder="1" applyAlignment="1">
      <alignment vertical="center" wrapText="1"/>
    </xf>
    <xf numFmtId="0" fontId="7" fillId="0" borderId="0" xfId="0" applyFont="1" applyFill="1" applyBorder="1" applyAlignment="1">
      <alignment vertical="center" wrapText="1"/>
    </xf>
    <xf numFmtId="164" fontId="7" fillId="0" borderId="21" xfId="0" applyNumberFormat="1" applyFont="1" applyBorder="1" applyAlignment="1">
      <alignment horizontal="center" vertical="center" wrapText="1"/>
    </xf>
    <xf numFmtId="0" fontId="7" fillId="0" borderId="0" xfId="0" applyFont="1" applyFill="1" applyAlignment="1">
      <alignment horizontal="left" vertical="center"/>
    </xf>
    <xf numFmtId="0" fontId="7" fillId="0" borderId="0" xfId="0" applyFont="1" applyFill="1" applyAlignment="1">
      <alignment horizontal="center" vertical="center"/>
    </xf>
    <xf numFmtId="0" fontId="7" fillId="3" borderId="27" xfId="0" applyFont="1" applyFill="1" applyBorder="1" applyAlignment="1">
      <alignment horizontal="center" vertical="center" wrapText="1"/>
    </xf>
    <xf numFmtId="0" fontId="7" fillId="3" borderId="28" xfId="0" applyFont="1" applyFill="1" applyBorder="1" applyAlignment="1">
      <alignment horizontal="left" vertical="center" wrapText="1"/>
    </xf>
    <xf numFmtId="164" fontId="7" fillId="0" borderId="30" xfId="0" applyNumberFormat="1" applyFont="1" applyBorder="1" applyAlignment="1">
      <alignment horizontal="center" vertical="center" wrapText="1"/>
    </xf>
    <xf numFmtId="0" fontId="1" fillId="0" borderId="12" xfId="0" applyFont="1" applyBorder="1" applyAlignment="1">
      <alignment horizontal="justify" vertical="center" wrapText="1"/>
    </xf>
    <xf numFmtId="0" fontId="7" fillId="0" borderId="12" xfId="0" applyFont="1" applyFill="1" applyBorder="1" applyAlignment="1">
      <alignment horizontal="center" vertical="center"/>
    </xf>
    <xf numFmtId="1" fontId="7" fillId="0" borderId="12" xfId="0" applyNumberFormat="1" applyFont="1" applyFill="1" applyBorder="1" applyAlignment="1">
      <alignment horizontal="center" vertical="center"/>
    </xf>
    <xf numFmtId="165" fontId="7" fillId="4" borderId="12" xfId="0" applyNumberFormat="1" applyFont="1" applyFill="1" applyBorder="1" applyAlignment="1" applyProtection="1">
      <alignment horizontal="center" vertical="center"/>
      <protection locked="0"/>
    </xf>
    <xf numFmtId="49" fontId="7" fillId="0" borderId="11" xfId="0" applyNumberFormat="1" applyFont="1" applyBorder="1" applyAlignment="1">
      <alignment horizontal="center" vertical="center" wrapText="1"/>
    </xf>
    <xf numFmtId="0" fontId="1" fillId="0" borderId="16" xfId="0" applyFont="1" applyBorder="1" applyAlignment="1">
      <alignment horizontal="justify" vertical="center" wrapText="1"/>
    </xf>
    <xf numFmtId="0" fontId="7" fillId="0" borderId="16" xfId="0" applyFont="1" applyFill="1" applyBorder="1" applyAlignment="1">
      <alignment horizontal="center" vertical="center"/>
    </xf>
    <xf numFmtId="1" fontId="7" fillId="0" borderId="16" xfId="0" applyNumberFormat="1" applyFont="1" applyFill="1" applyBorder="1" applyAlignment="1">
      <alignment horizontal="center" vertical="center"/>
    </xf>
    <xf numFmtId="165" fontId="7" fillId="4" borderId="16" xfId="0" applyNumberFormat="1" applyFont="1" applyFill="1" applyBorder="1" applyAlignment="1" applyProtection="1">
      <alignment horizontal="center" vertical="center"/>
      <protection locked="0"/>
    </xf>
    <xf numFmtId="164" fontId="7" fillId="0" borderId="17" xfId="0" applyNumberFormat="1" applyFont="1" applyBorder="1" applyAlignment="1">
      <alignment horizontal="center" vertical="center"/>
    </xf>
    <xf numFmtId="49" fontId="7" fillId="0" borderId="1" xfId="0" applyNumberFormat="1" applyFont="1" applyBorder="1" applyAlignment="1">
      <alignment horizontal="center" vertical="center" wrapText="1"/>
    </xf>
    <xf numFmtId="164" fontId="7" fillId="0" borderId="2" xfId="0" applyNumberFormat="1" applyFont="1" applyBorder="1" applyAlignment="1">
      <alignment horizontal="center" vertical="center"/>
    </xf>
    <xf numFmtId="49" fontId="7" fillId="0" borderId="3" xfId="0" applyNumberFormat="1" applyFont="1" applyBorder="1" applyAlignment="1">
      <alignment horizontal="center" vertical="center" wrapText="1"/>
    </xf>
    <xf numFmtId="0" fontId="1" fillId="0" borderId="22" xfId="0" applyFont="1" applyBorder="1" applyAlignment="1">
      <alignment horizontal="justify" vertical="center" wrapText="1"/>
    </xf>
    <xf numFmtId="0" fontId="7" fillId="0" borderId="22" xfId="0" applyFont="1" applyFill="1" applyBorder="1" applyAlignment="1">
      <alignment horizontal="center" vertical="center"/>
    </xf>
    <xf numFmtId="1" fontId="7" fillId="0" borderId="22" xfId="0" applyNumberFormat="1" applyFont="1" applyFill="1" applyBorder="1" applyAlignment="1">
      <alignment horizontal="center" vertical="center"/>
    </xf>
    <xf numFmtId="165" fontId="7" fillId="4" borderId="22" xfId="0" applyNumberFormat="1" applyFont="1" applyFill="1" applyBorder="1" applyAlignment="1" applyProtection="1">
      <alignment horizontal="center" vertical="center"/>
      <protection locked="0"/>
    </xf>
    <xf numFmtId="164" fontId="7" fillId="0" borderId="4" xfId="0" applyNumberFormat="1" applyFont="1" applyBorder="1" applyAlignment="1">
      <alignment horizontal="center" vertical="center"/>
    </xf>
    <xf numFmtId="0" fontId="3" fillId="0" borderId="12" xfId="0" applyFont="1" applyBorder="1" applyAlignment="1">
      <alignment horizontal="justify" vertical="center" wrapText="1"/>
    </xf>
    <xf numFmtId="0" fontId="3" fillId="0" borderId="22" xfId="0" applyFont="1" applyBorder="1" applyAlignment="1">
      <alignment horizontal="justify" vertical="center" wrapText="1"/>
    </xf>
    <xf numFmtId="0" fontId="1" fillId="0" borderId="0" xfId="0" applyFont="1" applyAlignment="1">
      <alignment horizontal="center" vertical="center"/>
    </xf>
    <xf numFmtId="0" fontId="14" fillId="3" borderId="29" xfId="0" applyFont="1" applyFill="1" applyBorder="1" applyAlignment="1">
      <alignment horizontal="left" vertical="center" wrapText="1"/>
    </xf>
    <xf numFmtId="0" fontId="12" fillId="0" borderId="12" xfId="0" applyFont="1" applyBorder="1" applyAlignment="1">
      <alignment horizontal="justify" vertical="center" wrapText="1"/>
    </xf>
    <xf numFmtId="0" fontId="1" fillId="0" borderId="0" xfId="0" applyFont="1" applyFill="1" applyAlignment="1">
      <alignment horizontal="left" vertical="center"/>
    </xf>
    <xf numFmtId="0" fontId="1" fillId="0" borderId="0" xfId="0" applyFont="1" applyFill="1" applyAlignment="1">
      <alignment horizontal="justify" vertical="center" wrapText="1"/>
    </xf>
    <xf numFmtId="0" fontId="1" fillId="0" borderId="0" xfId="0" applyFont="1" applyFill="1" applyAlignment="1">
      <alignment horizontal="justify" vertical="justify"/>
    </xf>
    <xf numFmtId="0" fontId="1" fillId="0" borderId="0" xfId="0" applyFont="1" applyFill="1" applyAlignment="1">
      <alignment horizontal="left" vertical="center" wrapText="1"/>
    </xf>
    <xf numFmtId="0" fontId="12" fillId="0" borderId="0" xfId="0" applyFont="1" applyFill="1" applyAlignment="1">
      <alignment horizontal="justify" vertical="justify" wrapText="1"/>
    </xf>
    <xf numFmtId="0" fontId="1" fillId="0" borderId="0" xfId="0" applyFont="1" applyFill="1" applyAlignment="1">
      <alignment horizontal="justify" vertical="justify" wrapText="1"/>
    </xf>
    <xf numFmtId="0" fontId="1" fillId="0" borderId="0" xfId="0" applyFont="1" applyFill="1" applyAlignment="1">
      <alignment horizontal="justify" vertical="center"/>
    </xf>
    <xf numFmtId="0" fontId="1" fillId="0" borderId="0" xfId="0" applyFont="1" applyFill="1" applyAlignment="1">
      <alignment vertical="center"/>
    </xf>
    <xf numFmtId="0" fontId="4" fillId="0" borderId="0" xfId="0" applyFont="1" applyFill="1" applyAlignment="1">
      <alignment horizontal="center" vertical="center"/>
    </xf>
    <xf numFmtId="0" fontId="4" fillId="0" borderId="0" xfId="0" applyFont="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7" fillId="0" borderId="0" xfId="0" applyFont="1" applyFill="1" applyAlignment="1">
      <alignment horizontal="left" vertical="center"/>
    </xf>
    <xf numFmtId="0" fontId="9" fillId="0" borderId="0" xfId="0" applyFont="1" applyFill="1" applyAlignment="1">
      <alignment horizontal="center" vertical="center"/>
    </xf>
    <xf numFmtId="0" fontId="7" fillId="0" borderId="0" xfId="0" applyFont="1" applyFill="1" applyAlignment="1">
      <alignment horizontal="center" vertical="center"/>
    </xf>
    <xf numFmtId="0" fontId="7" fillId="0" borderId="5" xfId="0" applyFont="1" applyBorder="1" applyAlignment="1">
      <alignment horizontal="left" vertical="center" wrapText="1"/>
    </xf>
    <xf numFmtId="0" fontId="7" fillId="0" borderId="20" xfId="0" applyFont="1" applyBorder="1" applyAlignment="1">
      <alignment horizontal="left" vertical="center" wrapText="1"/>
    </xf>
    <xf numFmtId="0" fontId="7" fillId="0" borderId="6" xfId="0" applyFont="1" applyBorder="1" applyAlignment="1">
      <alignment horizontal="left" vertical="center" wrapText="1"/>
    </xf>
    <xf numFmtId="0" fontId="7" fillId="0" borderId="0" xfId="0" applyFont="1" applyAlignment="1">
      <alignment horizontal="left" vertical="center"/>
    </xf>
    <xf numFmtId="0" fontId="1" fillId="3" borderId="31" xfId="0" applyFont="1" applyFill="1" applyBorder="1" applyAlignment="1">
      <alignment horizontal="left" vertical="center" wrapText="1"/>
    </xf>
    <xf numFmtId="0" fontId="1" fillId="3" borderId="32"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13" xfId="0" applyFont="1" applyFill="1" applyBorder="1" applyAlignment="1">
      <alignment horizontal="left" vertical="center" wrapText="1"/>
    </xf>
    <xf numFmtId="0" fontId="1" fillId="3" borderId="14" xfId="0" applyFont="1" applyFill="1" applyBorder="1" applyAlignment="1">
      <alignment horizontal="left" vertical="center" wrapText="1"/>
    </xf>
    <xf numFmtId="0" fontId="1" fillId="3" borderId="19" xfId="0" applyFont="1" applyFill="1" applyBorder="1" applyAlignment="1">
      <alignment horizontal="left" vertical="center" wrapText="1"/>
    </xf>
    <xf numFmtId="0" fontId="1" fillId="3" borderId="36" xfId="0" applyFont="1" applyFill="1" applyBorder="1" applyAlignment="1">
      <alignment horizontal="left" vertical="center" wrapText="1"/>
    </xf>
    <xf numFmtId="0" fontId="1" fillId="3" borderId="37" xfId="0" applyFont="1" applyFill="1" applyBorder="1" applyAlignment="1">
      <alignment horizontal="left" vertical="center" wrapText="1"/>
    </xf>
    <xf numFmtId="0" fontId="1" fillId="3" borderId="38" xfId="0" applyFont="1" applyFill="1" applyBorder="1" applyAlignment="1">
      <alignment horizontal="left" vertical="center" wrapText="1"/>
    </xf>
    <xf numFmtId="0" fontId="7" fillId="0" borderId="1" xfId="0" applyFont="1" applyBorder="1" applyAlignment="1">
      <alignment horizontal="left" vertical="center" wrapText="1"/>
    </xf>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7" fillId="0" borderId="3" xfId="0" applyFont="1" applyBorder="1" applyAlignment="1">
      <alignment horizontal="left" vertical="center" wrapText="1"/>
    </xf>
    <xf numFmtId="0" fontId="7" fillId="0" borderId="22" xfId="0" applyFont="1" applyBorder="1" applyAlignment="1">
      <alignment horizontal="left" vertical="center" wrapText="1"/>
    </xf>
    <xf numFmtId="0" fontId="7" fillId="0" borderId="4" xfId="0" applyFont="1" applyBorder="1" applyAlignment="1">
      <alignment horizontal="left" vertical="center" wrapText="1"/>
    </xf>
    <xf numFmtId="0" fontId="7" fillId="0" borderId="0" xfId="0" applyFont="1" applyAlignment="1">
      <alignment horizontal="right" vertical="center" wrapText="1"/>
    </xf>
    <xf numFmtId="0" fontId="7" fillId="3" borderId="11" xfId="0" applyFont="1" applyFill="1" applyBorder="1" applyAlignment="1">
      <alignment horizontal="left" vertical="center" wrapText="1"/>
    </xf>
    <xf numFmtId="0" fontId="7" fillId="3" borderId="16" xfId="0" applyFont="1" applyFill="1" applyBorder="1" applyAlignment="1">
      <alignment horizontal="left" vertical="center" wrapText="1"/>
    </xf>
    <xf numFmtId="0" fontId="12" fillId="3" borderId="25" xfId="0" applyFont="1" applyFill="1" applyBorder="1" applyAlignment="1">
      <alignment horizontal="left" vertical="center" wrapText="1"/>
    </xf>
    <xf numFmtId="0" fontId="12" fillId="3" borderId="26" xfId="0" applyFont="1" applyFill="1" applyBorder="1" applyAlignment="1">
      <alignment horizontal="left" vertical="center" wrapText="1"/>
    </xf>
    <xf numFmtId="0" fontId="12" fillId="3" borderId="34" xfId="0" applyFont="1" applyFill="1" applyBorder="1" applyAlignment="1">
      <alignment horizontal="left" vertical="center" wrapText="1"/>
    </xf>
    <xf numFmtId="0" fontId="12" fillId="3" borderId="35" xfId="0" applyFont="1" applyFill="1" applyBorder="1" applyAlignment="1">
      <alignment horizontal="left" vertical="center" wrapText="1"/>
    </xf>
    <xf numFmtId="0" fontId="7" fillId="3" borderId="23" xfId="0" applyFont="1" applyFill="1" applyBorder="1" applyAlignment="1">
      <alignment horizontal="left" vertical="center" wrapText="1"/>
    </xf>
    <xf numFmtId="0" fontId="7" fillId="3" borderId="24" xfId="0" applyFont="1" applyFill="1" applyBorder="1" applyAlignment="1">
      <alignment horizontal="left" vertical="center" wrapText="1"/>
    </xf>
    <xf numFmtId="0" fontId="3" fillId="5" borderId="0" xfId="0" applyFont="1" applyFill="1" applyAlignment="1" applyProtection="1">
      <alignment horizontal="right" vertical="center"/>
      <protection locked="0"/>
    </xf>
    <xf numFmtId="0" fontId="1" fillId="5" borderId="0" xfId="0" applyFont="1" applyFill="1" applyAlignment="1" applyProtection="1">
      <alignment horizontal="center" vertical="center"/>
      <protection locked="0"/>
    </xf>
  </cellXfs>
  <cellStyles count="1">
    <cellStyle name="Normalno" xfId="0" builtinId="0"/>
  </cellStyles>
  <dxfs count="0"/>
  <tableStyles count="0" defaultTableStyle="TableStyleMedium2" defaultPivotStyle="PivotStyleLight16"/>
  <colors>
    <mruColors>
      <color rgb="FFF6E7E6"/>
      <color rgb="FF0000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73025</xdr:colOff>
      <xdr:row>0</xdr:row>
      <xdr:rowOff>98426</xdr:rowOff>
    </xdr:from>
    <xdr:to>
      <xdr:col>1</xdr:col>
      <xdr:colOff>269875</xdr:colOff>
      <xdr:row>5</xdr:row>
      <xdr:rowOff>63501</xdr:rowOff>
    </xdr:to>
    <xdr:pic>
      <xdr:nvPicPr>
        <xdr:cNvPr id="2" name="Slika 1">
          <a:extLst>
            <a:ext uri="{FF2B5EF4-FFF2-40B4-BE49-F238E27FC236}">
              <a16:creationId xmlns:a16="http://schemas.microsoft.com/office/drawing/2014/main" id="{DC8EC9A0-33D9-4B23-A9A6-E433902235A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025" y="98426"/>
          <a:ext cx="495300" cy="7270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79375</xdr:colOff>
      <xdr:row>0</xdr:row>
      <xdr:rowOff>73025</xdr:rowOff>
    </xdr:from>
    <xdr:to>
      <xdr:col>0</xdr:col>
      <xdr:colOff>574675</xdr:colOff>
      <xdr:row>5</xdr:row>
      <xdr:rowOff>28575</xdr:rowOff>
    </xdr:to>
    <xdr:pic>
      <xdr:nvPicPr>
        <xdr:cNvPr id="3" name="Slika 2">
          <a:extLst>
            <a:ext uri="{FF2B5EF4-FFF2-40B4-BE49-F238E27FC236}">
              <a16:creationId xmlns:a16="http://schemas.microsoft.com/office/drawing/2014/main" id="{C1C07E7D-4D90-4C73-85E1-AFBED9A48C2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73025"/>
          <a:ext cx="495300" cy="71755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0</xdr:row>
      <xdr:rowOff>79375</xdr:rowOff>
    </xdr:from>
    <xdr:to>
      <xdr:col>1</xdr:col>
      <xdr:colOff>266700</xdr:colOff>
      <xdr:row>5</xdr:row>
      <xdr:rowOff>73025</xdr:rowOff>
    </xdr:to>
    <xdr:pic>
      <xdr:nvPicPr>
        <xdr:cNvPr id="2" name="Slika 1">
          <a:extLst>
            <a:ext uri="{FF2B5EF4-FFF2-40B4-BE49-F238E27FC236}">
              <a16:creationId xmlns:a16="http://schemas.microsoft.com/office/drawing/2014/main" id="{04CD3B64-B04E-4303-96D9-5A2C2DB35CB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5" y="79375"/>
          <a:ext cx="511175" cy="755650"/>
        </a:xfrm>
        <a:prstGeom prst="rect">
          <a:avLst/>
        </a:prstGeom>
        <a:noFill/>
        <a:ln>
          <a:noFill/>
        </a:ln>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8:E64"/>
  <sheetViews>
    <sheetView topLeftCell="A28" zoomScaleNormal="100" workbookViewId="0">
      <selection activeCell="A25" sqref="A25"/>
    </sheetView>
  </sheetViews>
  <sheetFormatPr defaultColWidth="9.140625" defaultRowHeight="12" customHeight="1" x14ac:dyDescent="0.25"/>
  <cols>
    <col min="1" max="1" width="4.28515625" style="3" customWidth="1"/>
    <col min="2" max="2" width="17.7109375" style="3" customWidth="1"/>
    <col min="3" max="3" width="0.140625" style="3" customWidth="1"/>
    <col min="4" max="4" width="21" style="3" customWidth="1"/>
    <col min="5" max="5" width="54.7109375" style="3" customWidth="1"/>
    <col min="6" max="16384" width="9.140625" style="3"/>
  </cols>
  <sheetData>
    <row r="8" spans="1:5" ht="12" customHeight="1" x14ac:dyDescent="0.25">
      <c r="A8" s="79" t="s">
        <v>102</v>
      </c>
      <c r="B8" s="79"/>
      <c r="C8" s="79"/>
      <c r="D8" s="79"/>
    </row>
    <row r="9" spans="1:5" ht="12" customHeight="1" x14ac:dyDescent="0.25">
      <c r="A9" s="79" t="s">
        <v>72</v>
      </c>
      <c r="B9" s="79"/>
      <c r="C9" s="79"/>
      <c r="D9" s="79"/>
    </row>
    <row r="10" spans="1:5" ht="12" customHeight="1" x14ac:dyDescent="0.25">
      <c r="A10" s="80" t="s">
        <v>98</v>
      </c>
      <c r="B10" s="80"/>
      <c r="C10" s="80"/>
      <c r="D10" s="80"/>
    </row>
    <row r="12" spans="1:5" ht="12" customHeight="1" x14ac:dyDescent="0.25">
      <c r="E12" s="1" t="s">
        <v>73</v>
      </c>
    </row>
    <row r="13" spans="1:5" ht="12" customHeight="1" x14ac:dyDescent="0.25">
      <c r="E13" s="1"/>
    </row>
    <row r="14" spans="1:5" ht="18" customHeight="1" x14ac:dyDescent="0.25">
      <c r="A14" s="81" t="s">
        <v>27</v>
      </c>
      <c r="B14" s="81"/>
      <c r="C14" s="81"/>
      <c r="D14" s="81"/>
      <c r="E14" s="81"/>
    </row>
    <row r="16" spans="1:5" ht="12" customHeight="1" x14ac:dyDescent="0.25">
      <c r="A16" s="3" t="s">
        <v>28</v>
      </c>
    </row>
    <row r="18" spans="1:5" s="7" customFormat="1" ht="24" customHeight="1" x14ac:dyDescent="0.25">
      <c r="A18" s="79" t="s">
        <v>97</v>
      </c>
      <c r="B18" s="79"/>
      <c r="C18" s="79"/>
      <c r="D18" s="79"/>
      <c r="E18" s="79"/>
    </row>
    <row r="19" spans="1:5" s="7" customFormat="1" ht="12" customHeight="1" x14ac:dyDescent="0.25">
      <c r="A19" s="10"/>
      <c r="B19" s="10"/>
      <c r="C19" s="10"/>
      <c r="D19" s="10"/>
      <c r="E19" s="10"/>
    </row>
    <row r="20" spans="1:5" s="7" customFormat="1" ht="12" customHeight="1" x14ac:dyDescent="0.25">
      <c r="A20" s="74" t="s">
        <v>54</v>
      </c>
      <c r="B20" s="74"/>
      <c r="C20" s="74"/>
      <c r="D20" s="74"/>
      <c r="E20" s="74"/>
    </row>
    <row r="21" spans="1:5" ht="12" customHeight="1" x14ac:dyDescent="0.25">
      <c r="A21" s="74"/>
      <c r="B21" s="74"/>
      <c r="C21" s="74"/>
      <c r="D21" s="74"/>
      <c r="E21" s="74"/>
    </row>
    <row r="22" spans="1:5" ht="12" customHeight="1" x14ac:dyDescent="0.25">
      <c r="A22" s="74" t="s">
        <v>96</v>
      </c>
      <c r="B22" s="74"/>
      <c r="C22" s="74"/>
      <c r="D22" s="74"/>
      <c r="E22" s="74"/>
    </row>
    <row r="23" spans="1:5" ht="12" customHeight="1" x14ac:dyDescent="0.25">
      <c r="A23" s="74" t="s">
        <v>138</v>
      </c>
      <c r="B23" s="74"/>
      <c r="C23" s="74"/>
      <c r="D23" s="74"/>
      <c r="E23" s="74"/>
    </row>
    <row r="24" spans="1:5" ht="12" customHeight="1" x14ac:dyDescent="0.25">
      <c r="A24" s="74" t="s">
        <v>139</v>
      </c>
      <c r="B24" s="74"/>
      <c r="C24" s="74"/>
      <c r="D24" s="74"/>
      <c r="E24" s="74"/>
    </row>
    <row r="25" spans="1:5" ht="12" customHeight="1" x14ac:dyDescent="0.25">
      <c r="A25" s="8"/>
      <c r="B25" s="8"/>
      <c r="C25" s="8"/>
      <c r="D25" s="8"/>
      <c r="E25" s="8"/>
    </row>
    <row r="26" spans="1:5" ht="36" customHeight="1" x14ac:dyDescent="0.25">
      <c r="A26" s="74" t="s">
        <v>34</v>
      </c>
      <c r="B26" s="74"/>
      <c r="C26" s="74"/>
      <c r="D26" s="74"/>
      <c r="E26" s="74"/>
    </row>
    <row r="27" spans="1:5" ht="12" customHeight="1" x14ac:dyDescent="0.25">
      <c r="A27" s="76"/>
      <c r="B27" s="76"/>
      <c r="C27" s="76"/>
      <c r="D27" s="76"/>
      <c r="E27" s="76"/>
    </row>
    <row r="28" spans="1:5" s="7" customFormat="1" ht="27" customHeight="1" x14ac:dyDescent="0.25">
      <c r="A28" s="77" t="s">
        <v>135</v>
      </c>
      <c r="B28" s="77"/>
      <c r="C28" s="77"/>
      <c r="D28" s="77"/>
      <c r="E28" s="77"/>
    </row>
    <row r="29" spans="1:5" s="7" customFormat="1" ht="12" customHeight="1" x14ac:dyDescent="0.25">
      <c r="A29" s="8"/>
      <c r="B29" s="8"/>
      <c r="C29" s="8"/>
      <c r="D29" s="8"/>
      <c r="E29" s="8"/>
    </row>
    <row r="30" spans="1:5" s="7" customFormat="1" ht="12" customHeight="1" x14ac:dyDescent="0.25">
      <c r="A30" s="78" t="s">
        <v>46</v>
      </c>
      <c r="B30" s="78"/>
      <c r="C30" s="78"/>
      <c r="D30" s="78"/>
      <c r="E30" s="78"/>
    </row>
    <row r="31" spans="1:5" s="7" customFormat="1" ht="12" customHeight="1" x14ac:dyDescent="0.25">
      <c r="A31" s="6"/>
      <c r="B31" s="6"/>
      <c r="C31" s="6"/>
      <c r="D31" s="6"/>
      <c r="E31" s="6"/>
    </row>
    <row r="32" spans="1:5" s="7" customFormat="1" ht="12" customHeight="1" x14ac:dyDescent="0.25">
      <c r="A32" s="74" t="s">
        <v>74</v>
      </c>
      <c r="B32" s="74"/>
      <c r="C32" s="74"/>
      <c r="D32" s="74"/>
      <c r="E32" s="74"/>
    </row>
    <row r="33" spans="1:5" s="7" customFormat="1" ht="12" customHeight="1" x14ac:dyDescent="0.25">
      <c r="A33" s="8"/>
      <c r="B33" s="8"/>
      <c r="C33" s="8"/>
      <c r="D33" s="8"/>
      <c r="E33" s="8"/>
    </row>
    <row r="34" spans="1:5" ht="12" customHeight="1" x14ac:dyDescent="0.25">
      <c r="A34" s="75" t="s">
        <v>56</v>
      </c>
      <c r="B34" s="75"/>
      <c r="C34" s="75"/>
      <c r="D34" s="75"/>
      <c r="E34" s="75"/>
    </row>
    <row r="35" spans="1:5" ht="25.5" customHeight="1" x14ac:dyDescent="0.25">
      <c r="A35" s="75" t="s">
        <v>79</v>
      </c>
      <c r="B35" s="75"/>
      <c r="C35" s="75"/>
      <c r="D35" s="75"/>
      <c r="E35" s="75"/>
    </row>
    <row r="36" spans="1:5" ht="24" customHeight="1" x14ac:dyDescent="0.25">
      <c r="A36" s="75" t="s">
        <v>80</v>
      </c>
      <c r="B36" s="75"/>
      <c r="C36" s="75"/>
      <c r="D36" s="75"/>
      <c r="E36" s="75"/>
    </row>
    <row r="37" spans="1:5" ht="12" customHeight="1" x14ac:dyDescent="0.25">
      <c r="A37" s="75" t="s">
        <v>57</v>
      </c>
      <c r="B37" s="75"/>
      <c r="C37" s="75"/>
      <c r="D37" s="75"/>
      <c r="E37" s="75"/>
    </row>
    <row r="38" spans="1:5" ht="12" customHeight="1" x14ac:dyDescent="0.25">
      <c r="A38" s="75" t="s">
        <v>58</v>
      </c>
      <c r="B38" s="75"/>
      <c r="C38" s="75"/>
      <c r="D38" s="75"/>
      <c r="E38" s="75"/>
    </row>
    <row r="39" spans="1:5" ht="12" customHeight="1" x14ac:dyDescent="0.25">
      <c r="A39" s="75" t="s">
        <v>59</v>
      </c>
      <c r="B39" s="75"/>
      <c r="C39" s="75"/>
      <c r="D39" s="75"/>
      <c r="E39" s="75"/>
    </row>
    <row r="40" spans="1:5" ht="12" customHeight="1" x14ac:dyDescent="0.25">
      <c r="A40" s="75" t="s">
        <v>60</v>
      </c>
      <c r="B40" s="75"/>
      <c r="C40" s="75"/>
      <c r="D40" s="75"/>
      <c r="E40" s="75"/>
    </row>
    <row r="41" spans="1:5" ht="36" customHeight="1" x14ac:dyDescent="0.25">
      <c r="A41" s="75" t="s">
        <v>61</v>
      </c>
      <c r="B41" s="75"/>
      <c r="C41" s="75"/>
      <c r="D41" s="75"/>
      <c r="E41" s="75"/>
    </row>
    <row r="42" spans="1:5" ht="12" customHeight="1" x14ac:dyDescent="0.25">
      <c r="A42" s="75" t="s">
        <v>62</v>
      </c>
      <c r="B42" s="75"/>
      <c r="C42" s="75"/>
      <c r="D42" s="75"/>
      <c r="E42" s="75"/>
    </row>
    <row r="43" spans="1:5" ht="12" customHeight="1" x14ac:dyDescent="0.25">
      <c r="A43" s="75" t="s">
        <v>63</v>
      </c>
      <c r="B43" s="75"/>
      <c r="C43" s="75"/>
      <c r="D43" s="75"/>
      <c r="E43" s="75"/>
    </row>
    <row r="44" spans="1:5" ht="12" customHeight="1" x14ac:dyDescent="0.25">
      <c r="A44" s="75" t="s">
        <v>64</v>
      </c>
      <c r="B44" s="75"/>
      <c r="C44" s="75"/>
      <c r="D44" s="75"/>
      <c r="E44" s="75"/>
    </row>
    <row r="45" spans="1:5" ht="12" customHeight="1" x14ac:dyDescent="0.25">
      <c r="A45" s="75" t="s">
        <v>65</v>
      </c>
      <c r="B45" s="75"/>
      <c r="C45" s="75"/>
      <c r="D45" s="75"/>
      <c r="E45" s="75"/>
    </row>
    <row r="46" spans="1:5" ht="12" customHeight="1" x14ac:dyDescent="0.25">
      <c r="A46" s="75" t="s">
        <v>66</v>
      </c>
      <c r="B46" s="75"/>
      <c r="C46" s="75"/>
      <c r="D46" s="75"/>
      <c r="E46" s="75"/>
    </row>
    <row r="47" spans="1:5" ht="12" customHeight="1" x14ac:dyDescent="0.25">
      <c r="A47" s="75" t="s">
        <v>67</v>
      </c>
      <c r="B47" s="75"/>
      <c r="C47" s="75"/>
      <c r="D47" s="75"/>
      <c r="E47" s="75"/>
    </row>
    <row r="48" spans="1:5" ht="12" customHeight="1" x14ac:dyDescent="0.25">
      <c r="A48" s="75" t="s">
        <v>68</v>
      </c>
      <c r="B48" s="75"/>
      <c r="C48" s="75"/>
      <c r="D48" s="75"/>
      <c r="E48" s="75"/>
    </row>
    <row r="49" spans="1:5" ht="48" customHeight="1" x14ac:dyDescent="0.25">
      <c r="A49" s="75" t="s">
        <v>69</v>
      </c>
      <c r="B49" s="75"/>
      <c r="C49" s="75"/>
      <c r="D49" s="75"/>
      <c r="E49" s="75"/>
    </row>
    <row r="51" spans="1:5" ht="12" customHeight="1" x14ac:dyDescent="0.25">
      <c r="E51" s="1" t="s">
        <v>47</v>
      </c>
    </row>
    <row r="52" spans="1:5" ht="12" customHeight="1" x14ac:dyDescent="0.25">
      <c r="E52" s="1"/>
    </row>
    <row r="53" spans="1:5" ht="12" customHeight="1" x14ac:dyDescent="0.25">
      <c r="E53" s="2" t="s">
        <v>75</v>
      </c>
    </row>
    <row r="54" spans="1:5" ht="12" customHeight="1" x14ac:dyDescent="0.25">
      <c r="E54" s="2" t="s">
        <v>49</v>
      </c>
    </row>
    <row r="55" spans="1:5" ht="12" customHeight="1" x14ac:dyDescent="0.25">
      <c r="E55" s="2" t="s">
        <v>50</v>
      </c>
    </row>
    <row r="56" spans="1:5" ht="12" customHeight="1" x14ac:dyDescent="0.25">
      <c r="E56" s="40" t="s">
        <v>81</v>
      </c>
    </row>
    <row r="57" spans="1:5" ht="12" customHeight="1" x14ac:dyDescent="0.25">
      <c r="E57" s="40" t="s">
        <v>82</v>
      </c>
    </row>
    <row r="58" spans="1:5" s="9" customFormat="1" ht="12" customHeight="1" x14ac:dyDescent="0.25">
      <c r="E58" s="40"/>
    </row>
    <row r="59" spans="1:5" s="9" customFormat="1" ht="12" customHeight="1" x14ac:dyDescent="0.25">
      <c r="E59" s="40"/>
    </row>
    <row r="60" spans="1:5" ht="12" customHeight="1" x14ac:dyDescent="0.25">
      <c r="A60" s="3" t="s">
        <v>29</v>
      </c>
    </row>
    <row r="62" spans="1:5" ht="12" customHeight="1" x14ac:dyDescent="0.25">
      <c r="A62" s="73" t="s">
        <v>51</v>
      </c>
      <c r="B62" s="73"/>
      <c r="C62" s="73"/>
      <c r="D62" s="73"/>
      <c r="E62" s="73"/>
    </row>
    <row r="63" spans="1:5" ht="12" customHeight="1" x14ac:dyDescent="0.25">
      <c r="A63" s="73" t="s">
        <v>83</v>
      </c>
      <c r="B63" s="73"/>
      <c r="C63" s="73"/>
      <c r="D63" s="73"/>
      <c r="E63" s="73"/>
    </row>
    <row r="64" spans="1:5" ht="12" customHeight="1" x14ac:dyDescent="0.25">
      <c r="A64" s="3" t="s">
        <v>84</v>
      </c>
    </row>
  </sheetData>
  <sheetProtection algorithmName="SHA-512" hashValue="ap/ee2eK8vyQG2xwtpC5M/3IIHRO+ZvlAGm8jySBsZZwgZQtTMC4HnRydVFRW8cRftBOBwCnhMgd/7U8Lf9PQA==" saltValue="ZJcAB+Ot/bAvKEHjvO1c/g==" spinCount="100000" sheet="1" objects="1" scenarios="1"/>
  <mergeCells count="33">
    <mergeCell ref="A8:D8"/>
    <mergeCell ref="A9:D9"/>
    <mergeCell ref="A10:D10"/>
    <mergeCell ref="A20:E20"/>
    <mergeCell ref="A23:E23"/>
    <mergeCell ref="A18:E18"/>
    <mergeCell ref="A14:E14"/>
    <mergeCell ref="A21:E21"/>
    <mergeCell ref="A22:E22"/>
    <mergeCell ref="A62:E62"/>
    <mergeCell ref="A26:E26"/>
    <mergeCell ref="A27:E27"/>
    <mergeCell ref="A28:E28"/>
    <mergeCell ref="A30:E30"/>
    <mergeCell ref="A46:E46"/>
    <mergeCell ref="A47:E47"/>
    <mergeCell ref="A48:E48"/>
    <mergeCell ref="A63:E63"/>
    <mergeCell ref="A32:E32"/>
    <mergeCell ref="A24:E24"/>
    <mergeCell ref="A34:E34"/>
    <mergeCell ref="A35:E35"/>
    <mergeCell ref="A36:E36"/>
    <mergeCell ref="A37:E37"/>
    <mergeCell ref="A38:E38"/>
    <mergeCell ref="A39:E39"/>
    <mergeCell ref="A40:E40"/>
    <mergeCell ref="A41:E41"/>
    <mergeCell ref="A42:E42"/>
    <mergeCell ref="A43:E43"/>
    <mergeCell ref="A49:E49"/>
    <mergeCell ref="A44:E44"/>
    <mergeCell ref="A45:E45"/>
  </mergeCells>
  <pageMargins left="0.70866141732283472" right="0.70866141732283472" top="0.74803149606299213" bottom="0.74803149606299213"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37D3A-A098-4DC7-B78D-36C029E6141C}">
  <dimension ref="A7:B49"/>
  <sheetViews>
    <sheetView tabSelected="1" topLeftCell="A13" zoomScaleNormal="100" workbookViewId="0">
      <selection activeCell="B35" sqref="B35"/>
    </sheetView>
  </sheetViews>
  <sheetFormatPr defaultColWidth="8.7109375" defaultRowHeight="12" customHeight="1" x14ac:dyDescent="0.2"/>
  <cols>
    <col min="1" max="1" width="45.7109375" style="13" customWidth="1"/>
    <col min="2" max="2" width="42.7109375" style="13" customWidth="1"/>
    <col min="3" max="16384" width="8.7109375" style="13"/>
  </cols>
  <sheetData>
    <row r="7" spans="1:2" ht="12" customHeight="1" x14ac:dyDescent="0.2">
      <c r="A7" s="11" t="s">
        <v>76</v>
      </c>
      <c r="B7" s="12"/>
    </row>
    <row r="8" spans="1:2" ht="12" customHeight="1" x14ac:dyDescent="0.2">
      <c r="A8" s="11"/>
      <c r="B8" s="12"/>
    </row>
    <row r="9" spans="1:2" s="14" customFormat="1" ht="18" customHeight="1" x14ac:dyDescent="0.3">
      <c r="A9" s="82" t="s">
        <v>48</v>
      </c>
      <c r="B9" s="82"/>
    </row>
    <row r="10" spans="1:2" ht="12" customHeight="1" thickBot="1" x14ac:dyDescent="0.25">
      <c r="A10" s="15"/>
      <c r="B10" s="15"/>
    </row>
    <row r="11" spans="1:2" ht="12" customHeight="1" thickBot="1" x14ac:dyDescent="0.25">
      <c r="A11" s="83" t="s">
        <v>35</v>
      </c>
      <c r="B11" s="84"/>
    </row>
    <row r="12" spans="1:2" ht="12" customHeight="1" x14ac:dyDescent="0.2">
      <c r="A12" s="16" t="s">
        <v>1</v>
      </c>
      <c r="B12" s="17" t="s">
        <v>36</v>
      </c>
    </row>
    <row r="13" spans="1:2" ht="12" customHeight="1" x14ac:dyDescent="0.2">
      <c r="A13" s="18" t="s">
        <v>2</v>
      </c>
      <c r="B13" s="19" t="s">
        <v>37</v>
      </c>
    </row>
    <row r="14" spans="1:2" ht="12" customHeight="1" thickBot="1" x14ac:dyDescent="0.25">
      <c r="A14" s="20" t="s">
        <v>6</v>
      </c>
      <c r="B14" s="5">
        <v>59624928052</v>
      </c>
    </row>
    <row r="15" spans="1:2" ht="12" customHeight="1" thickBot="1" x14ac:dyDescent="0.25">
      <c r="A15" s="83" t="s">
        <v>4</v>
      </c>
      <c r="B15" s="84"/>
    </row>
    <row r="16" spans="1:2" ht="12" customHeight="1" x14ac:dyDescent="0.2">
      <c r="A16" s="16" t="s">
        <v>1</v>
      </c>
      <c r="B16" s="26"/>
    </row>
    <row r="17" spans="1:2" ht="12" customHeight="1" x14ac:dyDescent="0.2">
      <c r="A17" s="21" t="s">
        <v>2</v>
      </c>
      <c r="B17" s="27"/>
    </row>
    <row r="18" spans="1:2" ht="12" customHeight="1" x14ac:dyDescent="0.2">
      <c r="A18" s="21" t="s">
        <v>5</v>
      </c>
      <c r="B18" s="27"/>
    </row>
    <row r="19" spans="1:2" ht="12" customHeight="1" x14ac:dyDescent="0.2">
      <c r="A19" s="21" t="s">
        <v>6</v>
      </c>
      <c r="B19" s="27"/>
    </row>
    <row r="20" spans="1:2" ht="12" customHeight="1" x14ac:dyDescent="0.2">
      <c r="A20" s="21" t="s">
        <v>38</v>
      </c>
      <c r="B20" s="27"/>
    </row>
    <row r="21" spans="1:2" ht="12" customHeight="1" x14ac:dyDescent="0.2">
      <c r="A21" s="21" t="s">
        <v>7</v>
      </c>
      <c r="B21" s="27"/>
    </row>
    <row r="22" spans="1:2" ht="12" customHeight="1" x14ac:dyDescent="0.2">
      <c r="A22" s="21" t="s">
        <v>8</v>
      </c>
      <c r="B22" s="28"/>
    </row>
    <row r="23" spans="1:2" ht="12" customHeight="1" x14ac:dyDescent="0.2">
      <c r="A23" s="21" t="s">
        <v>3</v>
      </c>
      <c r="B23" s="27"/>
    </row>
    <row r="24" spans="1:2" ht="12" customHeight="1" x14ac:dyDescent="0.2">
      <c r="A24" s="21" t="s">
        <v>39</v>
      </c>
      <c r="B24" s="27"/>
    </row>
    <row r="25" spans="1:2" ht="12" customHeight="1" x14ac:dyDescent="0.2">
      <c r="A25" s="21" t="s">
        <v>9</v>
      </c>
      <c r="B25" s="27"/>
    </row>
    <row r="26" spans="1:2" ht="24" customHeight="1" thickBot="1" x14ac:dyDescent="0.25">
      <c r="A26" s="18" t="s">
        <v>55</v>
      </c>
      <c r="B26" s="29"/>
    </row>
    <row r="27" spans="1:2" ht="12" customHeight="1" thickBot="1" x14ac:dyDescent="0.25">
      <c r="A27" s="83" t="s">
        <v>10</v>
      </c>
      <c r="B27" s="84"/>
    </row>
    <row r="28" spans="1:2" ht="12" customHeight="1" x14ac:dyDescent="0.2">
      <c r="A28" s="16" t="s">
        <v>1</v>
      </c>
      <c r="B28" s="26"/>
    </row>
    <row r="29" spans="1:2" ht="12" customHeight="1" x14ac:dyDescent="0.2">
      <c r="A29" s="21" t="s">
        <v>2</v>
      </c>
      <c r="B29" s="27"/>
    </row>
    <row r="30" spans="1:2" ht="12" customHeight="1" x14ac:dyDescent="0.2">
      <c r="A30" s="21" t="s">
        <v>6</v>
      </c>
      <c r="B30" s="27"/>
    </row>
    <row r="31" spans="1:2" ht="12" customHeight="1" x14ac:dyDescent="0.2">
      <c r="A31" s="21" t="s">
        <v>38</v>
      </c>
      <c r="B31" s="27"/>
    </row>
    <row r="32" spans="1:2" ht="12" customHeight="1" x14ac:dyDescent="0.2">
      <c r="A32" s="21" t="s">
        <v>11</v>
      </c>
      <c r="B32" s="27"/>
    </row>
    <row r="33" spans="1:2" ht="12" customHeight="1" x14ac:dyDescent="0.2">
      <c r="A33" s="21" t="s">
        <v>12</v>
      </c>
      <c r="B33" s="27"/>
    </row>
    <row r="34" spans="1:2" ht="12" customHeight="1" x14ac:dyDescent="0.2">
      <c r="A34" s="21" t="s">
        <v>13</v>
      </c>
      <c r="B34" s="27"/>
    </row>
    <row r="35" spans="1:2" ht="12" customHeight="1" thickBot="1" x14ac:dyDescent="0.25">
      <c r="A35" s="21" t="s">
        <v>32</v>
      </c>
      <c r="B35" s="27"/>
    </row>
    <row r="36" spans="1:2" ht="12" customHeight="1" thickBot="1" x14ac:dyDescent="0.25">
      <c r="A36" s="83" t="s">
        <v>14</v>
      </c>
      <c r="B36" s="84"/>
    </row>
    <row r="37" spans="1:2" ht="12" customHeight="1" x14ac:dyDescent="0.2">
      <c r="A37" s="22" t="s">
        <v>11</v>
      </c>
      <c r="B37" s="17" t="s">
        <v>99</v>
      </c>
    </row>
    <row r="38" spans="1:2" ht="12" customHeight="1" x14ac:dyDescent="0.2">
      <c r="A38" s="16" t="s">
        <v>40</v>
      </c>
      <c r="B38" s="17" t="s">
        <v>100</v>
      </c>
    </row>
    <row r="39" spans="1:2" ht="12" customHeight="1" x14ac:dyDescent="0.2">
      <c r="A39" s="21" t="s">
        <v>15</v>
      </c>
      <c r="B39" s="30"/>
    </row>
    <row r="40" spans="1:2" ht="12" customHeight="1" x14ac:dyDescent="0.2">
      <c r="A40" s="21" t="s">
        <v>16</v>
      </c>
      <c r="B40" s="27"/>
    </row>
    <row r="41" spans="1:2" ht="12" customHeight="1" x14ac:dyDescent="0.2">
      <c r="A41" s="21" t="s">
        <v>17</v>
      </c>
      <c r="B41" s="30"/>
    </row>
    <row r="42" spans="1:2" ht="12" customHeight="1" x14ac:dyDescent="0.2">
      <c r="A42" s="21" t="s">
        <v>18</v>
      </c>
      <c r="B42" s="27"/>
    </row>
    <row r="43" spans="1:2" ht="12" customHeight="1" x14ac:dyDescent="0.2">
      <c r="A43" s="21" t="s">
        <v>19</v>
      </c>
      <c r="B43" s="4">
        <f>SUM(B39+B41)</f>
        <v>0</v>
      </c>
    </row>
    <row r="44" spans="1:2" ht="12" customHeight="1" x14ac:dyDescent="0.2">
      <c r="A44" s="21" t="s">
        <v>20</v>
      </c>
      <c r="B44" s="27"/>
    </row>
    <row r="45" spans="1:2" ht="12" customHeight="1" x14ac:dyDescent="0.2">
      <c r="A45" s="21" t="s">
        <v>21</v>
      </c>
      <c r="B45" s="23" t="s">
        <v>33</v>
      </c>
    </row>
    <row r="46" spans="1:2" ht="12" customHeight="1" thickBot="1" x14ac:dyDescent="0.25">
      <c r="A46" s="20" t="s">
        <v>22</v>
      </c>
      <c r="B46" s="5" t="s">
        <v>77</v>
      </c>
    </row>
    <row r="47" spans="1:2" ht="12" customHeight="1" x14ac:dyDescent="0.2">
      <c r="A47" s="12"/>
      <c r="B47" s="12"/>
    </row>
    <row r="48" spans="1:2" ht="12" customHeight="1" x14ac:dyDescent="0.2">
      <c r="A48" s="24" t="s">
        <v>52</v>
      </c>
      <c r="B48" s="25" t="s">
        <v>53</v>
      </c>
    </row>
    <row r="49" spans="1:2" ht="12" customHeight="1" x14ac:dyDescent="0.2">
      <c r="A49" s="31"/>
      <c r="B49" s="32"/>
    </row>
  </sheetData>
  <sheetProtection algorithmName="SHA-512" hashValue="h0ebZY8SqKElWuHo3OuWzqv1MSi6i67vGGLSMHXnbBAG6w3c8nA2hqTL9zdvqP5BuN4BZgkQgBDEW6lbdDlWpA==" saltValue="fh2BodvK2/+AKyEW6EgGrA==" spinCount="100000" sheet="1" objects="1" scenarios="1"/>
  <protectedRanges>
    <protectedRange sqref="B39:B42" name="Raspon5"/>
    <protectedRange sqref="B16:B26" name="Raspon1"/>
    <protectedRange sqref="B28:B35" name="Raspon2"/>
    <protectedRange sqref="B44" name="Raspon3"/>
    <protectedRange sqref="B44" name="Raspon4"/>
    <protectedRange sqref="B44" name="Raspon6"/>
  </protectedRanges>
  <mergeCells count="5">
    <mergeCell ref="A9:B9"/>
    <mergeCell ref="A11:B11"/>
    <mergeCell ref="A15:B15"/>
    <mergeCell ref="A27:B27"/>
    <mergeCell ref="A36:B36"/>
  </mergeCells>
  <pageMargins left="0.70866141732283472" right="0.70866141732283472" top="0.74803149606299213" bottom="0.74803149606299213" header="0.31496062992125984" footer="0.31496062992125984"/>
  <pageSetup paperSize="9" scale="9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E239B-6E20-4204-97FA-129B56B5D318}">
  <dimension ref="A7:K35"/>
  <sheetViews>
    <sheetView topLeftCell="A24" zoomScale="110" zoomScaleNormal="110" workbookViewId="0">
      <selection activeCell="E40" sqref="E40"/>
    </sheetView>
  </sheetViews>
  <sheetFormatPr defaultColWidth="9.140625" defaultRowHeight="12" customHeight="1" x14ac:dyDescent="0.25"/>
  <cols>
    <col min="1" max="1" width="4.7109375" style="37" customWidth="1"/>
    <col min="2" max="2" width="15.5703125" style="37" customWidth="1"/>
    <col min="3" max="3" width="37" style="37" customWidth="1"/>
    <col min="4" max="4" width="14.7109375" style="37" customWidth="1"/>
    <col min="5" max="5" width="13.7109375" style="37" customWidth="1"/>
    <col min="6" max="6" width="19.28515625" style="37" customWidth="1"/>
    <col min="7" max="7" width="19" style="37" customWidth="1"/>
    <col min="8" max="16384" width="9.140625" style="37"/>
  </cols>
  <sheetData>
    <row r="7" spans="1:7" s="34" customFormat="1" ht="12" customHeight="1" x14ac:dyDescent="0.25">
      <c r="A7" s="85" t="s">
        <v>78</v>
      </c>
      <c r="B7" s="85"/>
      <c r="C7" s="45"/>
      <c r="D7" s="33"/>
      <c r="E7" s="33"/>
      <c r="F7" s="33"/>
      <c r="G7" s="33"/>
    </row>
    <row r="8" spans="1:7" s="34" customFormat="1" ht="12" customHeight="1" x14ac:dyDescent="0.25">
      <c r="A8" s="35"/>
      <c r="B8" s="35"/>
      <c r="C8" s="45"/>
      <c r="D8" s="33"/>
      <c r="E8" s="33"/>
      <c r="F8" s="33"/>
      <c r="G8" s="33"/>
    </row>
    <row r="9" spans="1:7" s="34" customFormat="1" ht="18" customHeight="1" x14ac:dyDescent="0.25">
      <c r="A9" s="86" t="s">
        <v>23</v>
      </c>
      <c r="B9" s="86"/>
      <c r="C9" s="86"/>
      <c r="D9" s="86"/>
      <c r="E9" s="86"/>
      <c r="F9" s="86"/>
      <c r="G9" s="86"/>
    </row>
    <row r="10" spans="1:7" s="34" customFormat="1" ht="12" customHeight="1" x14ac:dyDescent="0.25">
      <c r="A10" s="87" t="s">
        <v>101</v>
      </c>
      <c r="B10" s="87"/>
      <c r="C10" s="87"/>
      <c r="D10" s="87"/>
      <c r="E10" s="87"/>
      <c r="F10" s="87"/>
      <c r="G10" s="87"/>
    </row>
    <row r="11" spans="1:7" s="34" customFormat="1" ht="12" customHeight="1" thickBot="1" x14ac:dyDescent="0.3">
      <c r="A11" s="33"/>
      <c r="B11" s="33"/>
      <c r="C11" s="46"/>
      <c r="D11" s="33"/>
      <c r="E11" s="33"/>
      <c r="F11" s="33"/>
      <c r="G11" s="33"/>
    </row>
    <row r="12" spans="1:7" s="36" customFormat="1" ht="36" customHeight="1" thickBot="1" x14ac:dyDescent="0.3">
      <c r="A12" s="47" t="s">
        <v>30</v>
      </c>
      <c r="B12" s="48" t="s">
        <v>31</v>
      </c>
      <c r="C12" s="71" t="s">
        <v>109</v>
      </c>
      <c r="D12" s="47" t="s">
        <v>26</v>
      </c>
      <c r="E12" s="47" t="s">
        <v>45</v>
      </c>
      <c r="F12" s="47" t="s">
        <v>24</v>
      </c>
      <c r="G12" s="47" t="s">
        <v>25</v>
      </c>
    </row>
    <row r="13" spans="1:7" ht="164.25" customHeight="1" x14ac:dyDescent="0.25">
      <c r="A13" s="54" t="s">
        <v>0</v>
      </c>
      <c r="B13" s="55" t="s">
        <v>110</v>
      </c>
      <c r="C13" s="55" t="s">
        <v>111</v>
      </c>
      <c r="D13" s="56" t="s">
        <v>107</v>
      </c>
      <c r="E13" s="57">
        <v>1</v>
      </c>
      <c r="F13" s="58"/>
      <c r="G13" s="59">
        <f>E13*F13</f>
        <v>0</v>
      </c>
    </row>
    <row r="14" spans="1:7" ht="84" customHeight="1" x14ac:dyDescent="0.25">
      <c r="A14" s="60" t="s">
        <v>42</v>
      </c>
      <c r="B14" s="68" t="s">
        <v>112</v>
      </c>
      <c r="C14" s="50" t="s">
        <v>115</v>
      </c>
      <c r="D14" s="51" t="s">
        <v>107</v>
      </c>
      <c r="E14" s="52">
        <v>4</v>
      </c>
      <c r="F14" s="53"/>
      <c r="G14" s="61">
        <f t="shared" ref="G14:G19" si="0">E14*F14</f>
        <v>0</v>
      </c>
    </row>
    <row r="15" spans="1:7" ht="96" customHeight="1" x14ac:dyDescent="0.25">
      <c r="A15" s="60" t="s">
        <v>43</v>
      </c>
      <c r="B15" s="68" t="s">
        <v>113</v>
      </c>
      <c r="C15" s="50" t="s">
        <v>114</v>
      </c>
      <c r="D15" s="51" t="s">
        <v>107</v>
      </c>
      <c r="E15" s="52">
        <v>29</v>
      </c>
      <c r="F15" s="53"/>
      <c r="G15" s="61">
        <f t="shared" si="0"/>
        <v>0</v>
      </c>
    </row>
    <row r="16" spans="1:7" ht="108" customHeight="1" x14ac:dyDescent="0.25">
      <c r="A16" s="60" t="s">
        <v>85</v>
      </c>
      <c r="B16" s="68" t="s">
        <v>116</v>
      </c>
      <c r="C16" s="50" t="s">
        <v>117</v>
      </c>
      <c r="D16" s="51" t="s">
        <v>107</v>
      </c>
      <c r="E16" s="52">
        <v>2</v>
      </c>
      <c r="F16" s="53"/>
      <c r="G16" s="61">
        <f t="shared" si="0"/>
        <v>0</v>
      </c>
    </row>
    <row r="17" spans="1:11" ht="96" customHeight="1" x14ac:dyDescent="0.25">
      <c r="A17" s="60" t="s">
        <v>86</v>
      </c>
      <c r="B17" s="68" t="s">
        <v>118</v>
      </c>
      <c r="C17" s="50" t="s">
        <v>119</v>
      </c>
      <c r="D17" s="51" t="s">
        <v>107</v>
      </c>
      <c r="E17" s="52">
        <v>2</v>
      </c>
      <c r="F17" s="53"/>
      <c r="G17" s="61">
        <f t="shared" si="0"/>
        <v>0</v>
      </c>
    </row>
    <row r="18" spans="1:11" ht="84" customHeight="1" x14ac:dyDescent="0.25">
      <c r="A18" s="60" t="s">
        <v>87</v>
      </c>
      <c r="B18" s="68" t="s">
        <v>120</v>
      </c>
      <c r="C18" s="50" t="s">
        <v>121</v>
      </c>
      <c r="D18" s="51" t="s">
        <v>107</v>
      </c>
      <c r="E18" s="52">
        <v>2</v>
      </c>
      <c r="F18" s="53"/>
      <c r="G18" s="61">
        <f t="shared" si="0"/>
        <v>0</v>
      </c>
    </row>
    <row r="19" spans="1:11" ht="96.75" customHeight="1" x14ac:dyDescent="0.25">
      <c r="A19" s="60" t="s">
        <v>88</v>
      </c>
      <c r="B19" s="68" t="s">
        <v>122</v>
      </c>
      <c r="C19" s="50" t="s">
        <v>123</v>
      </c>
      <c r="D19" s="51" t="s">
        <v>107</v>
      </c>
      <c r="E19" s="52">
        <v>1</v>
      </c>
      <c r="F19" s="53"/>
      <c r="G19" s="61">
        <f t="shared" si="0"/>
        <v>0</v>
      </c>
    </row>
    <row r="20" spans="1:11" ht="216.75" customHeight="1" x14ac:dyDescent="0.25">
      <c r="A20" s="60" t="s">
        <v>89</v>
      </c>
      <c r="B20" s="68" t="s">
        <v>124</v>
      </c>
      <c r="C20" s="50" t="s">
        <v>125</v>
      </c>
      <c r="D20" s="51" t="s">
        <v>107</v>
      </c>
      <c r="E20" s="52">
        <v>1</v>
      </c>
      <c r="F20" s="53"/>
      <c r="G20" s="61">
        <f>E20*F20</f>
        <v>0</v>
      </c>
    </row>
    <row r="21" spans="1:11" ht="60" customHeight="1" x14ac:dyDescent="0.25">
      <c r="A21" s="60" t="s">
        <v>90</v>
      </c>
      <c r="B21" s="68" t="s">
        <v>126</v>
      </c>
      <c r="C21" s="50" t="s">
        <v>127</v>
      </c>
      <c r="D21" s="51" t="s">
        <v>107</v>
      </c>
      <c r="E21" s="52">
        <v>1</v>
      </c>
      <c r="F21" s="53"/>
      <c r="G21" s="61">
        <f t="shared" ref="G21:G25" si="1">E21*F21</f>
        <v>0</v>
      </c>
    </row>
    <row r="22" spans="1:11" ht="120" customHeight="1" x14ac:dyDescent="0.25">
      <c r="A22" s="60" t="s">
        <v>91</v>
      </c>
      <c r="B22" s="68" t="s">
        <v>128</v>
      </c>
      <c r="C22" s="50" t="s">
        <v>129</v>
      </c>
      <c r="D22" s="51" t="s">
        <v>107</v>
      </c>
      <c r="E22" s="52">
        <v>13</v>
      </c>
      <c r="F22" s="53"/>
      <c r="G22" s="61">
        <f t="shared" si="1"/>
        <v>0</v>
      </c>
    </row>
    <row r="23" spans="1:11" ht="120" customHeight="1" x14ac:dyDescent="0.25">
      <c r="A23" s="60" t="s">
        <v>92</v>
      </c>
      <c r="B23" s="68" t="s">
        <v>130</v>
      </c>
      <c r="C23" s="50" t="s">
        <v>131</v>
      </c>
      <c r="D23" s="51" t="s">
        <v>107</v>
      </c>
      <c r="E23" s="52">
        <v>1</v>
      </c>
      <c r="F23" s="53"/>
      <c r="G23" s="61">
        <f t="shared" si="1"/>
        <v>0</v>
      </c>
    </row>
    <row r="24" spans="1:11" ht="72" customHeight="1" x14ac:dyDescent="0.25">
      <c r="A24" s="60" t="s">
        <v>93</v>
      </c>
      <c r="B24" s="68" t="s">
        <v>132</v>
      </c>
      <c r="C24" s="72" t="s">
        <v>136</v>
      </c>
      <c r="D24" s="51" t="s">
        <v>108</v>
      </c>
      <c r="E24" s="52">
        <v>1</v>
      </c>
      <c r="F24" s="53"/>
      <c r="G24" s="61">
        <f t="shared" si="1"/>
        <v>0</v>
      </c>
    </row>
    <row r="25" spans="1:11" ht="72" customHeight="1" thickBot="1" x14ac:dyDescent="0.3">
      <c r="A25" s="62" t="s">
        <v>94</v>
      </c>
      <c r="B25" s="69" t="s">
        <v>133</v>
      </c>
      <c r="C25" s="63" t="s">
        <v>134</v>
      </c>
      <c r="D25" s="64" t="s">
        <v>108</v>
      </c>
      <c r="E25" s="65">
        <v>1</v>
      </c>
      <c r="F25" s="66"/>
      <c r="G25" s="67">
        <f t="shared" si="1"/>
        <v>0</v>
      </c>
    </row>
    <row r="26" spans="1:11" ht="12" customHeight="1" x14ac:dyDescent="0.25">
      <c r="A26" s="88" t="s">
        <v>70</v>
      </c>
      <c r="B26" s="89"/>
      <c r="C26" s="89"/>
      <c r="D26" s="89"/>
      <c r="E26" s="89"/>
      <c r="F26" s="90"/>
      <c r="G26" s="49">
        <f>SUM(G13:G19:G20:G25)</f>
        <v>0</v>
      </c>
      <c r="H26" s="41"/>
      <c r="I26" s="41"/>
      <c r="J26" s="41"/>
      <c r="K26" s="41"/>
    </row>
    <row r="27" spans="1:11" ht="12" customHeight="1" x14ac:dyDescent="0.25">
      <c r="A27" s="101" t="s">
        <v>41</v>
      </c>
      <c r="B27" s="102"/>
      <c r="C27" s="102"/>
      <c r="D27" s="102"/>
      <c r="E27" s="102"/>
      <c r="F27" s="103"/>
      <c r="G27" s="39"/>
      <c r="H27" s="41"/>
      <c r="I27" s="41"/>
      <c r="J27" s="41"/>
      <c r="K27" s="41"/>
    </row>
    <row r="28" spans="1:11" ht="12" customHeight="1" thickBot="1" x14ac:dyDescent="0.3">
      <c r="A28" s="104" t="s">
        <v>71</v>
      </c>
      <c r="B28" s="105"/>
      <c r="C28" s="105"/>
      <c r="D28" s="105"/>
      <c r="E28" s="105"/>
      <c r="F28" s="106"/>
      <c r="G28" s="44">
        <f>SUM(G26:G27)</f>
        <v>0</v>
      </c>
      <c r="H28" s="41"/>
      <c r="I28" s="41"/>
      <c r="J28" s="41"/>
      <c r="K28" s="41"/>
    </row>
    <row r="29" spans="1:11" ht="12" customHeight="1" x14ac:dyDescent="0.25">
      <c r="A29" s="108" t="s">
        <v>95</v>
      </c>
      <c r="B29" s="109"/>
      <c r="C29" s="92" t="s">
        <v>103</v>
      </c>
      <c r="D29" s="93"/>
      <c r="E29" s="93"/>
      <c r="F29" s="93"/>
      <c r="G29" s="94"/>
      <c r="H29" s="42"/>
      <c r="I29" s="42"/>
      <c r="J29" s="42"/>
      <c r="K29" s="41"/>
    </row>
    <row r="30" spans="1:11" ht="12" customHeight="1" x14ac:dyDescent="0.25">
      <c r="A30" s="114" t="s">
        <v>44</v>
      </c>
      <c r="B30" s="115"/>
      <c r="C30" s="95" t="s">
        <v>104</v>
      </c>
      <c r="D30" s="96"/>
      <c r="E30" s="96"/>
      <c r="F30" s="96"/>
      <c r="G30" s="97"/>
      <c r="H30" s="42"/>
      <c r="I30" s="42"/>
      <c r="J30" s="42"/>
      <c r="K30" s="41"/>
    </row>
    <row r="31" spans="1:11" ht="12" customHeight="1" x14ac:dyDescent="0.25">
      <c r="A31" s="110" t="s">
        <v>137</v>
      </c>
      <c r="B31" s="111"/>
      <c r="C31" s="95" t="s">
        <v>105</v>
      </c>
      <c r="D31" s="96"/>
      <c r="E31" s="96"/>
      <c r="F31" s="96"/>
      <c r="G31" s="97"/>
      <c r="H31" s="42"/>
      <c r="I31" s="42"/>
      <c r="J31" s="42"/>
      <c r="K31" s="41"/>
    </row>
    <row r="32" spans="1:11" ht="12" customHeight="1" thickBot="1" x14ac:dyDescent="0.3">
      <c r="A32" s="112"/>
      <c r="B32" s="113"/>
      <c r="C32" s="98" t="s">
        <v>106</v>
      </c>
      <c r="D32" s="99"/>
      <c r="E32" s="99"/>
      <c r="F32" s="99"/>
      <c r="G32" s="100"/>
      <c r="H32" s="43"/>
      <c r="I32" s="43"/>
      <c r="J32" s="43"/>
      <c r="K32" s="41"/>
    </row>
    <row r="33" spans="1:7" s="34" customFormat="1" ht="12" customHeight="1" x14ac:dyDescent="0.25">
      <c r="A33" s="33"/>
      <c r="B33" s="33"/>
      <c r="C33" s="46"/>
      <c r="D33" s="33"/>
      <c r="E33" s="33"/>
      <c r="F33" s="33"/>
      <c r="G33" s="33"/>
    </row>
    <row r="34" spans="1:7" s="38" customFormat="1" ht="12" customHeight="1" x14ac:dyDescent="0.25">
      <c r="A34" s="91" t="s">
        <v>52</v>
      </c>
      <c r="B34" s="91"/>
      <c r="C34" s="91"/>
      <c r="D34" s="107" t="s">
        <v>53</v>
      </c>
      <c r="E34" s="107"/>
      <c r="F34" s="107"/>
      <c r="G34" s="107"/>
    </row>
    <row r="35" spans="1:7" ht="12" customHeight="1" x14ac:dyDescent="0.25">
      <c r="A35" s="117"/>
      <c r="B35" s="117"/>
      <c r="C35" s="117"/>
      <c r="D35" s="70"/>
      <c r="E35" s="70"/>
      <c r="F35" s="116"/>
      <c r="G35" s="116"/>
    </row>
  </sheetData>
  <sheetProtection algorithmName="SHA-512" hashValue="mpeiRwDOeh4COy2KyYayd7/cmCUZQzAkRqOgrB+e+X3VEq/+rKAFgZXaRV7SgFfnm5C/mx48HJj9Op30edOLgA==" saltValue="hdZni+Kv1os+GooxN6mOmg==" spinCount="100000" sheet="1" objects="1" scenarios="1"/>
  <protectedRanges>
    <protectedRange sqref="F26:F28" name="Raspon4_3"/>
    <protectedRange sqref="F13:F25" name="Raspon4_2_1"/>
    <protectedRange sqref="I29:I31" name="Raspon4_3_3"/>
    <protectedRange sqref="I32" name="Raspon4_3_4"/>
  </protectedRanges>
  <mergeCells count="17">
    <mergeCell ref="F35:G35"/>
    <mergeCell ref="A35:C35"/>
    <mergeCell ref="A7:B7"/>
    <mergeCell ref="A9:G9"/>
    <mergeCell ref="A10:G10"/>
    <mergeCell ref="A26:F26"/>
    <mergeCell ref="A34:C34"/>
    <mergeCell ref="C29:G29"/>
    <mergeCell ref="C30:G30"/>
    <mergeCell ref="C31:G31"/>
    <mergeCell ref="C32:G32"/>
    <mergeCell ref="A27:F27"/>
    <mergeCell ref="A28:F28"/>
    <mergeCell ref="D34:G34"/>
    <mergeCell ref="A29:B29"/>
    <mergeCell ref="A31:B32"/>
    <mergeCell ref="A30:B30"/>
  </mergeCells>
  <pageMargins left="0.70866141732283472" right="0.70866141732283472" top="0.74803149606299213" bottom="0.74803149606299213" header="0.31496062992125984" footer="0.31496062992125984"/>
  <pageSetup paperSize="9" scale="70"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Poziv na dostavu ponude</vt:lpstr>
      <vt:lpstr>Privitak 1.</vt:lpstr>
      <vt:lpstr>Privitak 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Vedran Kruljac</dc:creator>
  <cp:lastModifiedBy>shutinec</cp:lastModifiedBy>
  <cp:lastPrinted>2023-07-04T12:22:55Z</cp:lastPrinted>
  <dcterms:created xsi:type="dcterms:W3CDTF">2015-01-15T09:53:58Z</dcterms:created>
  <dcterms:modified xsi:type="dcterms:W3CDTF">2023-07-10T10:56:04Z</dcterms:modified>
</cp:coreProperties>
</file>