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ddrukelj\Documents\JEDNOSTAVNA NABAVA\NAJAM OPREME ZA FOTOKOPIRANJE I DIGITALNO TISKANJE\"/>
    </mc:Choice>
  </mc:AlternateContent>
  <xr:revisionPtr revIDLastSave="0" documentId="13_ncr:1_{31F1EEED-C188-458D-833F-597C514F9120}" xr6:coauthVersionLast="47" xr6:coauthVersionMax="47" xr10:uidLastSave="{00000000-0000-0000-0000-000000000000}"/>
  <bookViews>
    <workbookView xWindow="-120" yWindow="-120" windowWidth="29040" windowHeight="15720" xr2:uid="{00000000-000D-0000-FFFF-FFFF00000000}"/>
  </bookViews>
  <sheets>
    <sheet name="Poziv na dostavu ponude" sheetId="1" r:id="rId1"/>
    <sheet name="Privitak 1." sheetId="15" r:id="rId2"/>
    <sheet name="Privitak 2." sheetId="1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9" i="19" l="1"/>
  <c r="H38" i="19"/>
  <c r="H37" i="19"/>
  <c r="H35" i="19"/>
  <c r="H34" i="19"/>
  <c r="H33" i="19"/>
  <c r="H32" i="19"/>
  <c r="H31" i="19"/>
  <c r="H30" i="19"/>
  <c r="H29" i="19"/>
  <c r="H28" i="19"/>
  <c r="H27" i="19"/>
  <c r="H26" i="19"/>
  <c r="H23" i="19"/>
  <c r="H22" i="19"/>
  <c r="H21" i="19"/>
  <c r="H20" i="19"/>
  <c r="H18" i="19"/>
  <c r="H17" i="19"/>
  <c r="H40" i="19" l="1"/>
  <c r="H42" i="19" s="1"/>
  <c r="B45" i="15" l="1"/>
</calcChain>
</file>

<file path=xl/sharedStrings.xml><?xml version="1.0" encoding="utf-8"?>
<sst xmlns="http://schemas.openxmlformats.org/spreadsheetml/2006/main" count="205" uniqueCount="161">
  <si>
    <t>1.</t>
  </si>
  <si>
    <t>Naziv:</t>
  </si>
  <si>
    <t>Sjedište:</t>
  </si>
  <si>
    <t>PONUDITELJ</t>
  </si>
  <si>
    <t>Adresa za dostavu pošte:</t>
  </si>
  <si>
    <t>Je li u sustavu PDV-a:</t>
  </si>
  <si>
    <t>Kontakt osoba:</t>
  </si>
  <si>
    <t>Naziv zajednice ponuditelja čiji je član:</t>
  </si>
  <si>
    <t>PODIZVODITELJ</t>
  </si>
  <si>
    <t>Predmet:</t>
  </si>
  <si>
    <t>Količina:</t>
  </si>
  <si>
    <t>Vrijednost:</t>
  </si>
  <si>
    <t>PONUDA</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</si>
  <si>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</si>
  <si>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</si>
  <si>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</si>
  <si>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</si>
  <si>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</si>
  <si>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</si>
  <si>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</si>
  <si>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</si>
  <si>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TROŠKOVNIK</t>
  </si>
  <si>
    <t>POJEDINAČNA CIJENA BEZ PDV-A</t>
  </si>
  <si>
    <t>UKUPNA CIJENA BEZ PDV-A</t>
  </si>
  <si>
    <t>JEDINICA MJERE</t>
  </si>
  <si>
    <t>POZIV NA DOSTAVU PONUDE</t>
  </si>
  <si>
    <t>Poštovani,</t>
  </si>
  <si>
    <t>Dostaviti:</t>
  </si>
  <si>
    <t>BR.</t>
  </si>
  <si>
    <t>STAVKA</t>
  </si>
  <si>
    <t>Postotni dio ugovora koji se daje u podugovor:</t>
  </si>
  <si>
    <t>cijena je nepromjenjiva za cijelo vrijeme trajanja ugovora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</si>
  <si>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</si>
  <si>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NARUČITELJ</t>
  </si>
  <si>
    <t>Sveučilište Sjever</t>
  </si>
  <si>
    <t>Trg Dr. Žarka Dolinara 1, 48000 Koprivnica</t>
  </si>
  <si>
    <t>E-mail adresa:</t>
  </si>
  <si>
    <t>IZNOS PDV-A:</t>
  </si>
  <si>
    <t>Stručno povjerenstvo naručitelja:</t>
  </si>
  <si>
    <t>PONUDBENI LIST</t>
  </si>
  <si>
    <t>Mjesto i datum sastavljanja ponude:</t>
  </si>
  <si>
    <t>Ime i prezime osobe ovlaštene za zastupanje:</t>
  </si>
  <si>
    <t>Član zajednice ponuditelja koji je ovlašten za komunikaciju s naručiteljem:</t>
  </si>
  <si>
    <t>UKUPNA CIJENA BEZ PDV-A:</t>
  </si>
  <si>
    <t>UKUPNA CIJENA S PDV-OM:</t>
  </si>
  <si>
    <t>Ugovor se može izmijeniti tijekom njegovog trajanja bez provedbe nove nabave: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</si>
  <si>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</si>
  <si>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</si>
  <si>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</si>
  <si>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</si>
  <si>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</si>
  <si>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</si>
  <si>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</si>
  <si>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</si>
  <si>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</si>
  <si>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</si>
  <si>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7. ako se izmjenom ne povećava značajno opseg ugovora kao i</t>
  </si>
  <si>
    <t>Ponuda se sastoji od popunjenih otključanih ružičastih ćelija Ponudbenog lista i Troškovnika u Microsoft Excelu iz privitka ovog Poziva.</t>
  </si>
  <si>
    <t>2. bjanko zadužnice potvrđene kod javnog bilježnika, a</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</si>
  <si>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</si>
  <si>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</si>
  <si>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6. ako se izmjenom ne mijenja ekonomska ravnoteža ugovora u korist ugovaratelja na način koji nije predviđen prvotnim ugovorom;</t>
  </si>
  <si>
    <t xml:space="preserve">8. ako novi ugovaratelj ne zamijeni onoga kojem je naručitelj prvotno dodijelio ugovor, izuzev u slučajevima iz t. 3-4, pri čemu ukupno povećanje cijene ne smije biti veće od 50 % vrijednosti prvotnog ugovora i ukupna vrijednost ugovora bez PDV-a mora biti manja od praga javne nabave, a ako je učinjeno nekoliko uzastopnih izmjena, ograničenje do 50 % vrijednosti prvotnog ugovora procjenjuje se na temelju neto ukupne vrijednosti svih uzastopnih izmjena. </t>
  </si>
  <si>
    <t>U cijenu ponude bez PDV-a moraju biti uračunati svi posebni porezi, trošarine, carine i ostali troškovi, ako postoje kao i popusti.</t>
  </si>
  <si>
    <t>OIB ili nacionalni identifikacijski br.:</t>
  </si>
  <si>
    <t>Tel.:</t>
  </si>
  <si>
    <t>Evidencijski br. Plana nabave:</t>
  </si>
  <si>
    <t>2.</t>
  </si>
  <si>
    <t>kom.</t>
  </si>
  <si>
    <t>4.</t>
  </si>
  <si>
    <t>5.</t>
  </si>
  <si>
    <t>6.</t>
  </si>
  <si>
    <t>7.</t>
  </si>
  <si>
    <t>8.</t>
  </si>
  <si>
    <t>9.</t>
  </si>
  <si>
    <t>10.</t>
  </si>
  <si>
    <t>11.</t>
  </si>
  <si>
    <t>12.</t>
  </si>
  <si>
    <t>13.</t>
  </si>
  <si>
    <t>• gospodarskim subjektima</t>
  </si>
  <si>
    <t>Privitak 1.</t>
  </si>
  <si>
    <t>do 60 dana od dana otvaranja ponuda</t>
  </si>
  <si>
    <t>Odjel za financijsko poslovanje, računovodstvo i nabavu</t>
  </si>
  <si>
    <t>Odsjek za nabavu i ugovaranje</t>
  </si>
  <si>
    <t>UR. BROJ: 2186-0336-08/2-26-2</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</si>
  <si>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</si>
  <si>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naručitelj će vratiti isporučitelju nenaplaćeni dio jamstva u roku do najviše 40 dana duljem od isteka ugovorenog roka izvršenja predmeta nabave uz zadržavanje preslike bjanko zadužnice.</t>
  </si>
  <si>
    <t xml:space="preserve">                        Sveučilište Sjever</t>
  </si>
  <si>
    <t xml:space="preserve">                       Odjel za financijsko poslovanje, računovodstvo i nabavu</t>
  </si>
  <si>
    <t xml:space="preserve">                       Odsjek za nabavu i ugovaranje</t>
  </si>
  <si>
    <t>Privitak 2.</t>
  </si>
  <si>
    <t>KLASA: 406-01/26-01/36</t>
  </si>
  <si>
    <t>Sveučilište Sjever (u nastavku: naručitelj), poziva Vas da dostavite ponudu u nabavi najma opreme za fotokopiranje i digitalno tiskanje, na koju se ne primjenjuje Zakon o javnoj nabavi (NN 120/16. i 114/22., u nastavku: ZJN 2016).</t>
  </si>
  <si>
    <t>Rok plaćanja je do 15 dana od dana zaprimanja računa za pružene usluge u svakom pojedinome mjesecu.</t>
  </si>
  <si>
    <t>2-5. Stručnom povjerenstvu naručitelja</t>
  </si>
  <si>
    <t>6. Pismohrana</t>
  </si>
  <si>
    <t>Najam opreme za fotokopiranje i digitalno tiskanje</t>
  </si>
  <si>
    <t>J 2026/23</t>
  </si>
  <si>
    <t>PROFESIONALNI UREĐAJI ZA DIGITALNI TISAK</t>
  </si>
  <si>
    <t>MINIMALNE TEHNIČKE KARAKTERISTIKE</t>
  </si>
  <si>
    <t>SPECIFIKACIJE JEDNAKOVRIJEDNOG UREĐAJA</t>
  </si>
  <si>
    <t>TOČNA KOLIČINA</t>
  </si>
  <si>
    <t>«Canon imagePRESS v900 sa finisherom za izradu brošura do 80 strana + korice ili jednakovrijedan</t>
  </si>
  <si>
    <t>Profesionalni aparat za digitalni tisak s ispisom u boji. Brzina ispisa: najmanje 65 str/min. Funkcija obostranog ispisa. Funkcija mrežnog ispisa. Kapacitet spremnika papira: najmanje 3.500 listova. Podržani formati papira: od A5 do SRA3, 330 x 4. Maksimalna rezolucija ispisa: najmanje 2.400 x 2.400 DPI. Maksimalna masa medija za ispis: najmanje 300 g/m2. Maksimalna podržana masa medija za obostrani ispis: najmanje 300 g/m2. Automatska kalibracija boje u tijeku ispisa. Podržani ispis na strukturiranim medijima. Grafičko korisničko sučelje sa zaslonom na dodir u boji na hrvatskom jeziku. Tvrdi disk: najmanje 1 TB. Kontroler ispisa s «Adobe Postscript 3 PDL-om» i tvrdim diskom od najmanje 500 GB. Vanjski EFI kontroler ispisa kompatibilan s aplikacijom «EFI Fiery Command Workstation». i1 PRO spektrofotometar na raspolaganju. Jedinica za završnu obradu za klamanje i slaganje kopija, te izradu brošura izlaznoga kapaciteta papira od najmanje 3.500 listova. Najam uređaja uračunava u cijenu kopije, odnosno kvadratnog metra. U cijenu najma uračunati su održavanje i toneri.</t>
  </si>
  <si>
    <t>«Canon imagePROGRAF 4100S» ili jednakovrijedan</t>
  </si>
  <si>
    <t>Digitalni tintni pisač velikog formata s ispisom u boji. Maksimalna rezolucija ispisa: najmanje 2.400 x 1.200 DPI. Sustav s najmanje 8 boja. Maksimalna širina papira: najmanje 44". Brzina ispisa: najmanje 28 str/min. Funkcija mrežnog ispisa. Funkcija ispisa na medij u roli i rezani medij. Funkcija ispisa bez rubova. Maksimalna debljina medija za ispis: najmanje 0,8 mm. Tvrdi disk: najmanje 250 GB. Cijena ispisa uključena u cijenu. Najam uređaja uračunava u cijenu kopije, odnosno kvadratnog metra. U cijenu najma uračunati su održavanje i toneri.</t>
  </si>
  <si>
    <t>OKVIRNA KOLIČINA</t>
  </si>
  <si>
    <t>Crno-bijela kopija</t>
  </si>
  <si>
    <t>Kopija u boji</t>
  </si>
  <si>
    <t>Sken</t>
  </si>
  <si>
    <t>Ispis u boji po m2</t>
  </si>
  <si>
    <t>FOTOKOPIRNI UREĐAJI I PRIPADAJUĆE APLIKACIJE S TONERIMA</t>
  </si>
  <si>
    <t>«Canon iRA C257i» ili «Canon iRA C357i» ili jednakovrijedan</t>
  </si>
  <si>
    <t>Digitalni multifunkcijski aparat s ispisom u boji. Brzina ispisa: najmanje 25 str/min. Funkcija obostranog ispisa. Funkcija mrežnog ispisa. Integrirana PCL 6 i PostScript 3 emulacija. Podržani formati papira: A5 do A4. Kapacitet spremnika papira: najmanje 650. Maksimalna masa medija za ispis: najmanje 210 g/m2. Automatski obostrani dodavač s funkcijom skeniranja u boji. Funkcija slanja skeniranih dokumenata izravno na dijeljena mrežna mjesta ili e-mail destinacije. Funkcija autentifikacije korisnika putem PIN-a za nadzor ispisa s praćenjem ispisa, automatskim generiranjem izvješća o potrošnji i opcijom restrikcije po korisnicima. Grafičko korisničko sučelje sa zaslonom na dodir u boji na hrvatskom jeziku. Tvrdi disk: najmanje 250 GB. Funkcija slanja i primanja telefaks poruka. U cijenu najma uračunati su održavanje i toneri.</t>
  </si>
  <si>
    <t>«Canon LBP 236dwdi» ili jednakovrijedan</t>
  </si>
  <si>
    <t>Digitalni laserski pisač s crno-bijelim ispisom. Brzina ispisa: najmanje 33 str/min. Funkcija obostranog ispisa. Funkcija mrežnog ispisa. Integrirana PCL 6 emulacija. Podržani formati papira: A5 do A4. Kapacitet spremnika papira: najmanje 550 listova. Maksimalna masa medija za ispis: najmanje 190 g/m2. U cijenu najma uračunati su održavanje i toneri.</t>
  </si>
  <si>
    <t>«Canon MF 734CdWi» ili jednakovrijedan</t>
  </si>
  <si>
    <t>Digitalni multifunkcijski aparat s ispisom boji. Brzina ispisa: najmanje 27 str/min. Funkcija obostranog ispisa. Funkcija mrežnog ispisa i WiFi ispisa. Integrirana PCL 6 i PostScript 3 emulacija. Podržani formati papira: A5 do A4. Kapacitet spremnika papira: najmanje 300 listova. Maksimalna težina medija za ispis: najmanje 200 g/m2. Automatski obostrani dodavač s funkcijom skeniranja u boji. Funkcija slanja skeniranih dokumenata izravno na dijeljena mrežna mjesta ili e-mail destinacije. Funkcija autentifikacije korisnika putem PIN-a za nadzor ispisa s praćenjem ispisa, automatskim generiranjem izvješća o potrošnji i opcijom restrikcije po korisnicima. Grafičko korisničko sučelje sa zaslonom na dodir u boji. Funkcija izravnog ispisa s USB medija i spremanja skeniranih dokumenata na njega. U cijenu najma uračunati su održavanje i toneri.</t>
  </si>
  <si>
    <t>«Konica Minolta bizhub 300i» ili jednakovrijedan</t>
  </si>
  <si>
    <t>Digitalni multifunkcijski aparat s crno/bijelim ispisom. Brzina ispisa: najmanje 28 str/min. Funkcija obostranog ispisa. Funkcija mrežnog ispisa. Integrirana PCL 6 i PostScript 3 emulacija. Podržani formati papira: A5 do SRA3. Kapacitet spremnika papira: najmanje 1.100 listova. Maksimalna masa medija za ispis: najmanje 300 g/m2. Automatski obostrani dodavač s funkcijom skeniranja u boji. Funkcija slanja skeniranih dokumenata izravno na dijeljena mrežna mjesta ili e-mail destinacije. Funkcija autentifikacije korisnika putem PIN-a za nadzor ispisa s praćenjem ispisa, automatskim generiranjem izvješća o potrošnji i opcijom restrikcije po korisnicima. Kompatibilno sa serverskim nadzorom ispisa opisaimn u stavki 14. Grafičko korisničko sučelje sa zaslonom na dodir u boji. Tvrdi disk: najmanje 250 GB. Funkcija izravnog ispisa s USB medija i spremanja skeniranih dokumenata na njega. Jedinica završne obrade za slaganje i klamanje kopija izlaznoga kapaciteta: najmanje 3.000 listova. U cijenu najma uračunati su održavanje i toneri.</t>
  </si>
  <si>
    <t>«Konica Minolta bizhub 287» ili jednakovrijedan</t>
  </si>
  <si>
    <t>Digitalni multifunkcijski aparat s crno/bijelim ispisom. Brzina ispisa: najmanje 28 str/min. Funkcija obostranog ispisa. Funkcija mrežnog ispisa. Integrirana PCL 6 i PostScript 3 emulacija. Podržani formati papira: A5 do A3. Kapacitet spremnika papira: najmanje 1.100 listova. Maksimalna masa medija za ispis: najmanje 256 g/m2. Automatski obostrani dodavač s funkcijom skeniranja u boji. Funkcija slanja skeniranih dokumenata izravno na dijeljena mrežna mjesta ili e-mail destinacije. Funkcija autentifikacije korisnika putem PIN-a za nadzor ispisa s praćenjem ispisa, automatskim generiranjem izvješća o potrošnji i opcijom restrikcije po korisnicima. Kompatibilno sa serverskim nadzorom ispisa opisaimn u stavki 14. Grafičko korisničko sučelje sa zaslonom na dodir u boji. Tvrdi disk: najmanje 250 GB. Funkcija izravnog ispisa s USB medija i spremanja skeniranih dokumenata na njega. U cijenu najma uračunati su održavanje i toneri.</t>
  </si>
  <si>
    <t>«Konica Minolta bizhub C257» ili jednakovrijedan</t>
  </si>
  <si>
    <t>Digitalni multifunkcijski aparat s ispisom u boji. Brzina ispisa: najmanje 22 str/min. Funkcija obostranog ispisa. Funkcija mrežnog ispisa. Integrirana PCL 6 i PostScript 3 emulacija. Podržani formati papira: A5 do A3. Kapacitet spremnika papira: najmanje 1.100 listova. Maksimalna masa medija za ispis: najmanje 256 g/m2. Automatski obostrani dodavač s funkcijom skeniranja u boji. Funkcija slanja skeniranih dokumenata izravno na dijeljena mrežna mjesta ili e-mail destinacije. Funkcija autentifikacije korisnika putem PIN-a za nadzor ispisa s praćenjem ispisa, automatskim generiranjem izvješća o potrošnji i opcijom restrikcije po korisnicima. Kompatibilno sa serverskim nadzorom ispisa opisaimn u stavki 14. Grafičko korisničko sučelje sa zaslonom na dodir u boji. Tvrdi disk: najmanje 250 GB. Funkcija izravnog ispisa s USB medija i spremanja skeniranih dokumenata na njega. U cijenu najma uračunati su održavanje i toneri.</t>
  </si>
  <si>
    <t>«Konica Minolta bizhub C258» ili jednakovrijedan</t>
  </si>
  <si>
    <t>Digitalni multifunkcijski aparat s ispisom u boji. Brzina ispisa: najmanje 25 str/min. Funkcija obostranog ispisa. Funkcija mrežnog ispisa. Integrirana PCL 6 i PostScript 3 emulacija. Podržani formati papira: A5 do SRA3. Kapacitet spremnika papira: najmanje 1.100 listova. Maksimalna masa medija za ispis: najmanje 300 g/m2. Automatski obostrani dodavač s funkcijom skeniranja u boji. Funkcija slanja skeniranih dokumenata izravno na dijeljena mrežna mjesta ili e-mail destinacije. Funkcija autentifikacije korisnika putem PIN-a za nadzor ispisa s praćenjem ispisa, automatskim generiranjem izvješća o potrošnji i opcijom restrikcije po korisnicima. Kompatibilno sa serverskim nadzorom ispisa opisaimn u stavki 14. Grafičko korisničko sučelje sa zaslonom na dodir u boji. Tvrdi disk: najmanje 250 GB. Funkcija izravnog ispisa s USB medija i spremanja skeniranih dokumenata na njega. U cijenu najma uračunati su održavanje i toneri.</t>
  </si>
  <si>
    <t>«Konica Minolta bizhub C368» ili jednakovrijedan</t>
  </si>
  <si>
    <t>Digitalni multifunkcijski aparat s ispisom u boji. Brzina ispisa: najmanje 36 str/min. Funkcija obostranog ispisa. Funkcija mrežnog ispisa. Integrirana PCL 6 i PostScript 3 emulacija. Podržani formati papira: A5 do SRA3. Kapacitet spremnika papira: najmanje 1.100 listova. Maksimalna rezolucija ispisa: najmanje 1.800 x 600 DPI. Maksimalna masa medija za ispis: najmanje 300 g/m2. Automatski obostrani dodavač s funkcijom skeniranja u boji. Funkcija slanja skeniranih dokumenata izravno na dijeljena mrežna mjesta ili e-mail destinacije. Funkcija autentifikacije korisnika putem PIN-a za nadzor ispisa s praćenjem ispisa, automatskim generiranjem izvješća o potrošnji i opcijom restrikcije po korisnicima. Kompatibilno sa serverskim nadzorom ispisa opisaimn u stavki 14. Grafičko korisničko sučelje sa zaslonom na dodir u boji. Tvrdi disk: najmanje 250 GB. Jedinica za završnu obradu s funkcijom klamanja i slaganja setova kapaciteta izlaznog podloška za najmanje 3.000 listova. U cijenu najma uračunati su održavanje i toneri.</t>
  </si>
  <si>
    <t>«Canon MF455dw» ili jednakovrijedan</t>
  </si>
  <si>
    <t>Digitalni multifunkcijski aparat s crno-bijelim ispisom. Brzina ispisa: najmanje 33 str/min. Funkcija obostranog ispisa. Funkcija mrežnog ispisa. Podržani formati papira: A6 do A4. Kapacitet spremnika papira: najmanje 350 listova. Maksimalna rezolucija ispisa: najmanje 600 x 600 DPI. Maksimalna masa medija za ispis: najmanje 163 g/m2. Automatski obostrani dodavač s funkcijom skeniranja u boji. Funkcija slanja skeniranih dokumenata izravno na dijeljena mrežna mjesta ili e-mail destinacije. Funkcija autentifikacije korisnika putem PIN-a za nadzor ispisa s praćenjem ispisa, automatskim generiranjem izvješća o potrošnji i opcijom restrikcije po korisnicima. Kompatibilno sa serverskim nadzorom ispisa opisanim u stavki 14. U cijenu najma uračunati su održavanje i toneri.</t>
  </si>
  <si>
    <t>«YSOFT SAFEQ» ili jednakovrijedan</t>
  </si>
  <si>
    <t>Napomene:</t>
  </si>
  <si>
    <t>Najmodavac će se odazvati servisnom pozivu u roku do 3 h od zaprimanja servisnog poziva.</t>
  </si>
  <si>
    <t>Najmodavac će osigurati održavanje uređaja koje uključuje: servisiranje, dobavu rezervnih dijelova, popravke i brigu o redovitoj opskrbi tonerima.</t>
  </si>
  <si>
    <t xml:space="preserve">Ukoliko je, zbog ozbiljnosti kvara, nemoguće servisirati uređaj u roku do 24 h od zaprimanja servisnog poziva, najmodavac će dostaviti naručitelju zamjenski uređaj jednakih ili boljih karakteristika do završetka servisiranja. </t>
  </si>
  <si>
    <t>Najam obuhvaća automatizirani nadzor pisača koji omogućava praćenje i dojavu o stanju brojača, grešaka, zastoja i stanju potrošnog materijala u realnom vremenu bez instalacije dodatnog softvera na računala naručitelja.</t>
  </si>
  <si>
    <t>Sveučilište Sjever, Sveučilišni centar Varaždin</t>
  </si>
  <si>
    <t>Sveučilište Sjever, Sveučilišni centar Koprivnica</t>
  </si>
  <si>
    <t>U POSTUPKU NABAVE NAJMA OPREME ZA FOTOKOPIRANJE I DIGITALNO TISKANJE ZA SVEUČILIŠTE SJEVER</t>
  </si>
  <si>
    <t>Mjesta izvršenja usluge:</t>
  </si>
  <si>
    <r>
      <t xml:space="preserve">POJEDINAČNA </t>
    </r>
    <r>
      <rPr>
        <sz val="11"/>
        <rFont val="UniN Reg"/>
        <family val="3"/>
      </rPr>
      <t>MJESEČNA NAJAMNINA</t>
    </r>
    <r>
      <rPr>
        <sz val="11"/>
        <rFont val="UniN Reg"/>
        <family val="3"/>
        <charset val="238"/>
      </rPr>
      <t xml:space="preserve"> BEZ PDV-A</t>
    </r>
  </si>
  <si>
    <r>
      <t xml:space="preserve">UKUPNA </t>
    </r>
    <r>
      <rPr>
        <sz val="11"/>
        <rFont val="UniN Reg"/>
        <family val="3"/>
      </rPr>
      <t>GODIŠNJA NAJAMNINA</t>
    </r>
    <r>
      <rPr>
        <sz val="11"/>
        <rFont val="UniN Reg"/>
        <family val="3"/>
        <charset val="238"/>
      </rPr>
      <t xml:space="preserve"> BEZ PDV-A</t>
    </r>
  </si>
  <si>
    <r>
      <t xml:space="preserve">NAPLATA PO ISPISU STAVKI BR. </t>
    </r>
    <r>
      <rPr>
        <sz val="11"/>
        <rFont val="UniN Reg"/>
        <family val="3"/>
      </rPr>
      <t>1-2</t>
    </r>
    <r>
      <rPr>
        <sz val="11"/>
        <rFont val="UniN Reg"/>
        <family val="3"/>
        <charset val="238"/>
      </rPr>
      <t>.</t>
    </r>
  </si>
  <si>
    <r>
      <t xml:space="preserve">Ispis stavke </t>
    </r>
    <r>
      <rPr>
        <sz val="11"/>
        <rFont val="UniN Reg"/>
        <family val="3"/>
      </rPr>
      <t>3</t>
    </r>
    <r>
      <rPr>
        <sz val="11"/>
        <rFont val="UniN Reg"/>
        <family val="3"/>
        <charset val="238"/>
      </rPr>
      <t>. po m2</t>
    </r>
  </si>
  <si>
    <r>
      <t xml:space="preserve">Centralno serversko rješenje za nadzor i upravljanje ispisom, kopiranjem i skeniranjem na dvije zasebne lokacije. Funkcionalnost praćenja potrošnje korištenja multifunkcijskih uređaja po korisnicima, uređajima i grupama. Funkcionalnost restrikcije korištenja multifunkcijskih uređaja. Funkcionalnost </t>
    </r>
    <r>
      <rPr>
        <i/>
        <sz val="11"/>
        <rFont val="UniN Reg"/>
        <family val="3"/>
      </rPr>
      <t>follow me</t>
    </r>
    <r>
      <rPr>
        <sz val="11"/>
        <rFont val="UniN Reg"/>
        <family val="3"/>
        <charset val="238"/>
      </rPr>
      <t xml:space="preserve">. Ispisivanje poslanih dokumenata na bilo kojem uređaju uključenom u sustav nadzora. Funkcionalnost identifikacije u sustavu putem PIN-a ili kartice. Funkcionalnost generiranja automatskih periodičkih izvještaja o potrošnji po korisnicima, uređajima ili grupama. Funkcionalnost definiranja različitih profila cijena ispisa. Za cijelo vrijeme trajanja ugovora, u cijenu najma uračunate su licence za sve uređaje i trošak </t>
    </r>
    <r>
      <rPr>
        <i/>
        <sz val="11"/>
        <rFont val="UniN Reg"/>
        <family val="3"/>
      </rPr>
      <t>software assurancea</t>
    </r>
    <r>
      <rPr>
        <sz val="11"/>
        <rFont val="UniN Reg"/>
        <family val="3"/>
        <charset val="238"/>
      </rPr>
      <t xml:space="preserve"> za 12 licenci.</t>
    </r>
  </si>
  <si>
    <r>
      <t xml:space="preserve">NAPLATA PO ISPISU STAVKI BR. </t>
    </r>
    <r>
      <rPr>
        <sz val="11"/>
        <rFont val="UniN Reg"/>
        <family val="3"/>
      </rPr>
      <t>4-13</t>
    </r>
    <r>
      <rPr>
        <sz val="11"/>
        <rFont val="UniN Reg"/>
        <family val="3"/>
        <charset val="238"/>
      </rPr>
      <t>.</t>
    </r>
  </si>
  <si>
    <t>A4 format (veći ili manji format obračunava se ekvivalentno A4 formatu)</t>
  </si>
  <si>
    <t>A4 format (veći ili manji format obračunava se ekvivaleentno A4 formatu)</t>
  </si>
  <si>
    <r>
      <t xml:space="preserve">Na adrese </t>
    </r>
    <r>
      <rPr>
        <u/>
        <sz val="11"/>
        <rFont val="UniN Reg"/>
        <family val="3"/>
      </rPr>
      <t>dmarkovinovic@unin.hr</t>
    </r>
    <r>
      <rPr>
        <sz val="11"/>
        <rFont val="UniN Reg"/>
        <family val="3"/>
      </rPr>
      <t xml:space="preserve">, </t>
    </r>
    <r>
      <rPr>
        <u/>
        <sz val="11"/>
        <rFont val="UniN Reg"/>
        <family val="3"/>
      </rPr>
      <t>ddrukelj@unin.hr, shutinec@unin.hr i bkolman@unin.hr</t>
    </r>
    <r>
      <rPr>
        <sz val="11"/>
        <rFont val="UniN Reg"/>
        <family val="3"/>
      </rPr>
      <t>, u istoj poruci dostavlja se:</t>
    </r>
  </si>
  <si>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2026/23» ili</t>
    </r>
  </si>
  <si>
    <r>
      <t>Daria Duždević Rukelj, dipl.iur.</t>
    </r>
    <r>
      <rPr>
        <sz val="11"/>
        <rFont val="UniN Reg"/>
        <family val="3"/>
      </rPr>
      <t>, v. r.</t>
    </r>
  </si>
  <si>
    <r>
      <t>Simona Hutinec, mag.oec.</t>
    </r>
    <r>
      <rPr>
        <sz val="11"/>
        <rFont val="UniN Reg"/>
        <family val="3"/>
      </rPr>
      <t>, v. r.</t>
    </r>
  </si>
  <si>
    <r>
      <t xml:space="preserve">1. </t>
    </r>
    <r>
      <rPr>
        <u/>
        <sz val="11"/>
        <rFont val="UniN Reg"/>
        <family val="3"/>
      </rPr>
      <t>https://www.unin.hr/category/javna_nabava/</t>
    </r>
  </si>
  <si>
    <t>Naziv banke ponuditelja i IBAN:</t>
  </si>
  <si>
    <t>Naziv banke podizvoditelja i IBAN:</t>
  </si>
  <si>
    <t>2. ponudu 15. svibnja 2026., u roku od 10,00-11,00 h.</t>
  </si>
  <si>
    <t>1. zahtjev za pojašnjenjem ovog Poziva i njegovih privitaka do: 13. svibnja 2026. do 10,00 h, a</t>
  </si>
  <si>
    <r>
      <t xml:space="preserve">Kriterij za odabir ponude je najniža cijena. Cijena ponude ne smije biti viša od procijenjene vrijednosti nabave u iznosu od </t>
    </r>
    <r>
      <rPr>
        <u/>
        <sz val="11"/>
        <rFont val="UniN Reg"/>
        <family val="3"/>
      </rPr>
      <t>18.000,00 €</t>
    </r>
    <r>
      <rPr>
        <sz val="11"/>
        <rFont val="UniN Reg"/>
        <family val="3"/>
      </rPr>
      <t xml:space="preserve"> bez PDV-a, a s odabranim ponuditeljem sklopit će se ugovor u trajanju do 12 mjeseci.</t>
    </r>
  </si>
  <si>
    <t>Varaždin, 7. svibnja 2026.</t>
  </si>
  <si>
    <r>
      <t xml:space="preserve">izv. prof. dr. sc. Danko Markovinović, </t>
    </r>
    <r>
      <rPr>
        <sz val="11"/>
        <rFont val="UniN Reg"/>
        <family val="3"/>
      </rPr>
      <t>v.r.</t>
    </r>
  </si>
  <si>
    <r>
      <t>Branimir Kolman, bacc. poslovne informatike</t>
    </r>
    <r>
      <rPr>
        <sz val="11"/>
        <rFont val="UniN Reg"/>
        <family val="3"/>
      </rPr>
      <t>,</t>
    </r>
    <r>
      <rPr>
        <b/>
        <sz val="11"/>
        <rFont val="UniN Reg"/>
        <family val="3"/>
      </rPr>
      <t xml:space="preserve"> </t>
    </r>
    <r>
      <rPr>
        <sz val="11"/>
        <rFont val="UniN Reg"/>
        <family val="3"/>
      </rPr>
      <t>v.r.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</si>
</sst>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0.00\ [$€-2C1A]"/>
    <numFmt numFmtId="166" formatCode="#,##0.00\ &quot;€&quot;"/>
    <numFmt numFmtId="167" formatCode="#,##0.000000\ [$€-2C1A]"/>
  </numFmts>
  <fonts count="20" x14ac:knownFonts="1">
    <font>
      <sz val="11"/>
      <color theme="1"/>
      <name val="Calibri"/>
      <family val="2"/>
      <charset val="238"/>
      <scheme val="minor"/>
    </font>
    <font>
      <sz val="9"/>
      <name val="UniN Reg"/>
      <family val="3"/>
    </font>
    <font>
      <b/>
      <sz val="9"/>
      <name val="UniN Reg"/>
      <family val="3"/>
    </font>
    <font>
      <sz val="9"/>
      <name val="UniN Reg"/>
      <family val="3"/>
      <charset val="238"/>
    </font>
    <font>
      <sz val="9"/>
      <name val="Times New Roman"/>
      <family val="1"/>
      <charset val="238"/>
    </font>
    <font>
      <sz val="13.5"/>
      <name val="UniN Reg"/>
      <family val="3"/>
    </font>
    <font>
      <sz val="9"/>
      <name val="Calibri"/>
      <family val="2"/>
      <charset val="238"/>
      <scheme val="minor"/>
    </font>
    <font>
      <sz val="13.5"/>
      <name val="Calibri"/>
      <family val="2"/>
      <charset val="238"/>
      <scheme val="minor"/>
    </font>
    <font>
      <b/>
      <i/>
      <sz val="12"/>
      <color rgb="FFC00000"/>
      <name val="UniN Reg"/>
      <family val="3"/>
    </font>
    <font>
      <b/>
      <sz val="13.5"/>
      <color rgb="FFC00000"/>
      <name val="UniN Reg"/>
      <family val="3"/>
    </font>
    <font>
      <b/>
      <sz val="9"/>
      <color rgb="FFC00000"/>
      <name val="UniN Reg"/>
      <family val="3"/>
    </font>
    <font>
      <sz val="11"/>
      <name val="UniN Reg"/>
      <family val="3"/>
      <charset val="238"/>
    </font>
    <font>
      <sz val="11"/>
      <name val="UniN Reg"/>
      <family val="3"/>
    </font>
    <font>
      <b/>
      <sz val="11"/>
      <color rgb="FFC00000"/>
      <name val="UniN Reg"/>
      <family val="3"/>
      <charset val="238"/>
    </font>
    <font>
      <sz val="11"/>
      <name val="Times New Roman"/>
      <family val="1"/>
      <charset val="238"/>
    </font>
    <font>
      <i/>
      <sz val="11"/>
      <name val="UniN Reg"/>
      <family val="3"/>
    </font>
    <font>
      <b/>
      <sz val="11"/>
      <name val="UniN Reg"/>
      <family val="3"/>
      <charset val="238"/>
    </font>
    <font>
      <b/>
      <sz val="13.5"/>
      <color rgb="FFC00000"/>
      <name val="UniN Reg"/>
      <family val="3"/>
      <charset val="238"/>
    </font>
    <font>
      <u/>
      <sz val="11"/>
      <name val="UniN Reg"/>
      <family val="3"/>
    </font>
    <font>
      <b/>
      <sz val="11"/>
      <name val="UniN Reg"/>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s>
  <cellStyleXfs count="1">
    <xf numFmtId="0" fontId="0" fillId="0" borderId="0"/>
  </cellStyleXfs>
  <cellXfs count="186">
    <xf numFmtId="0" fontId="0" fillId="0" borderId="0" xfId="0"/>
    <xf numFmtId="0" fontId="1" fillId="0" borderId="0" xfId="0" applyFont="1" applyFill="1" applyAlignment="1">
      <alignment horizontal="right" vertical="center"/>
    </xf>
    <xf numFmtId="0" fontId="1" fillId="0" borderId="0" xfId="0" applyFont="1" applyFill="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Alignment="1">
      <alignment horizontal="left" vertical="top" wrapText="1"/>
    </xf>
    <xf numFmtId="0" fontId="1" fillId="0" borderId="0" xfId="0" applyFont="1" applyAlignment="1">
      <alignment horizontal="center" vertical="center" wrapText="1"/>
    </xf>
    <xf numFmtId="0" fontId="6" fillId="0" borderId="0" xfId="0" applyFont="1"/>
    <xf numFmtId="0" fontId="7" fillId="0" borderId="0" xfId="0" applyFont="1"/>
    <xf numFmtId="0" fontId="1" fillId="0" borderId="19" xfId="0" applyFont="1" applyBorder="1" applyAlignment="1">
      <alignment horizontal="center" vertical="center" wrapText="1"/>
    </xf>
    <xf numFmtId="0" fontId="1" fillId="0" borderId="0" xfId="0" applyFont="1"/>
    <xf numFmtId="0" fontId="1" fillId="0" borderId="0" xfId="0" applyFont="1" applyAlignment="1">
      <alignment horizontal="right"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8" fillId="0" borderId="0" xfId="0" applyFont="1" applyFill="1" applyAlignment="1">
      <alignment vertical="center"/>
    </xf>
    <xf numFmtId="0" fontId="8" fillId="0" borderId="0" xfId="0" applyFont="1"/>
    <xf numFmtId="0" fontId="1" fillId="0" borderId="0" xfId="0" applyFont="1" applyFill="1" applyAlignment="1">
      <alignment horizontal="center" vertical="center"/>
    </xf>
    <xf numFmtId="0" fontId="8" fillId="0" borderId="0" xfId="0" applyFont="1" applyAlignment="1">
      <alignment horizontal="left"/>
    </xf>
    <xf numFmtId="0" fontId="6" fillId="0" borderId="0" xfId="0" applyFont="1" applyProtection="1">
      <protection locked="0"/>
    </xf>
    <xf numFmtId="0" fontId="10" fillId="0" borderId="0" xfId="0" applyFont="1" applyAlignment="1">
      <alignment horizontal="left" vertical="top" wrapText="1"/>
    </xf>
    <xf numFmtId="0" fontId="0" fillId="0" borderId="0" xfId="0" applyFont="1"/>
    <xf numFmtId="0" fontId="8" fillId="0" borderId="0" xfId="0" applyFont="1" applyAlignment="1"/>
    <xf numFmtId="0" fontId="11" fillId="0" borderId="0" xfId="0" applyFont="1" applyFill="1" applyAlignment="1">
      <alignment horizontal="center" vertical="center"/>
    </xf>
    <xf numFmtId="0" fontId="10" fillId="0" borderId="0" xfId="0" applyFont="1" applyFill="1" applyAlignment="1">
      <alignment horizontal="left" vertical="center"/>
    </xf>
    <xf numFmtId="0" fontId="1" fillId="4" borderId="0" xfId="0" applyFont="1" applyFill="1" applyAlignment="1" applyProtection="1">
      <alignment horizontal="left"/>
      <protection locked="0"/>
    </xf>
    <xf numFmtId="0" fontId="2" fillId="4" borderId="0" xfId="0" applyFont="1" applyFill="1" applyAlignment="1" applyProtection="1">
      <alignment horizontal="right"/>
      <protection locked="0"/>
    </xf>
    <xf numFmtId="0" fontId="14" fillId="0" borderId="0" xfId="0" applyFont="1" applyFill="1" applyAlignment="1">
      <alignment horizontal="center" vertical="center"/>
    </xf>
    <xf numFmtId="0" fontId="11" fillId="0" borderId="34" xfId="0" applyFont="1" applyBorder="1" applyAlignment="1">
      <alignment horizontal="center" vertical="center"/>
    </xf>
    <xf numFmtId="0" fontId="11" fillId="0" borderId="34" xfId="0" applyFont="1" applyBorder="1" applyAlignment="1">
      <alignment horizontal="justify" vertical="center"/>
    </xf>
    <xf numFmtId="0" fontId="11" fillId="0" borderId="26" xfId="0" applyFont="1" applyBorder="1" applyAlignment="1">
      <alignment vertical="center" wrapText="1"/>
    </xf>
    <xf numFmtId="0" fontId="11" fillId="0" borderId="16" xfId="0" applyFont="1" applyFill="1" applyBorder="1" applyAlignment="1">
      <alignment horizontal="center" vertical="center" wrapText="1"/>
    </xf>
    <xf numFmtId="0" fontId="11" fillId="0" borderId="11" xfId="0" applyFont="1" applyBorder="1" applyAlignment="1">
      <alignment horizontal="center" vertical="center"/>
    </xf>
    <xf numFmtId="0" fontId="11" fillId="0" borderId="39" xfId="0" applyFont="1" applyFill="1" applyBorder="1" applyAlignment="1">
      <alignment horizontal="justify" vertical="center" wrapText="1"/>
    </xf>
    <xf numFmtId="0" fontId="11" fillId="0" borderId="39" xfId="0" applyFont="1" applyBorder="1" applyAlignment="1">
      <alignment horizontal="justify" vertical="center" wrapText="1"/>
    </xf>
    <xf numFmtId="0" fontId="11" fillId="5" borderId="23" xfId="0" applyFont="1" applyFill="1" applyBorder="1" applyAlignment="1" applyProtection="1">
      <alignment vertical="center"/>
      <protection locked="0"/>
    </xf>
    <xf numFmtId="0" fontId="11" fillId="0" borderId="39" xfId="0" applyFont="1" applyFill="1" applyBorder="1" applyAlignment="1">
      <alignment horizontal="center" vertical="center"/>
    </xf>
    <xf numFmtId="166" fontId="11" fillId="5" borderId="39" xfId="0" applyNumberFormat="1" applyFont="1" applyFill="1" applyBorder="1" applyAlignment="1" applyProtection="1">
      <alignment horizontal="center" vertical="center"/>
      <protection locked="0"/>
    </xf>
    <xf numFmtId="165" fontId="11" fillId="0" borderId="2" xfId="0" applyNumberFormat="1" applyFont="1" applyFill="1" applyBorder="1" applyAlignment="1">
      <alignment horizontal="center" vertical="center"/>
    </xf>
    <xf numFmtId="0" fontId="11" fillId="0" borderId="3" xfId="0" applyFont="1" applyBorder="1" applyAlignment="1">
      <alignment horizontal="center" vertical="center"/>
    </xf>
    <xf numFmtId="0" fontId="11" fillId="0" borderId="37" xfId="0" applyFont="1" applyBorder="1" applyAlignment="1">
      <alignment horizontal="justify" vertical="center" wrapText="1"/>
    </xf>
    <xf numFmtId="0" fontId="11" fillId="5" borderId="25" xfId="0" applyFont="1" applyFill="1" applyBorder="1" applyAlignment="1" applyProtection="1">
      <alignment vertical="center"/>
      <protection locked="0"/>
    </xf>
    <xf numFmtId="0" fontId="11" fillId="0" borderId="37" xfId="0" applyFont="1" applyFill="1" applyBorder="1" applyAlignment="1">
      <alignment horizontal="center" vertical="center"/>
    </xf>
    <xf numFmtId="166" fontId="11" fillId="5" borderId="37" xfId="0" applyNumberFormat="1" applyFont="1" applyFill="1" applyBorder="1" applyAlignment="1" applyProtection="1">
      <alignment horizontal="center" vertical="center"/>
      <protection locked="0"/>
    </xf>
    <xf numFmtId="165" fontId="11" fillId="0" borderId="10" xfId="0" applyNumberFormat="1" applyFont="1" applyFill="1" applyBorder="1" applyAlignment="1">
      <alignment horizontal="center" vertical="center"/>
    </xf>
    <xf numFmtId="0" fontId="11" fillId="0" borderId="43" xfId="0" applyFont="1" applyBorder="1" applyAlignment="1">
      <alignment horizontal="center" vertical="center" wrapText="1"/>
    </xf>
    <xf numFmtId="0" fontId="11" fillId="0" borderId="16" xfId="0" applyFont="1" applyBorder="1" applyAlignment="1">
      <alignment horizontal="center" vertical="center" wrapText="1"/>
    </xf>
    <xf numFmtId="3" fontId="11" fillId="0" borderId="39" xfId="0" applyNumberFormat="1" applyFont="1" applyBorder="1" applyAlignment="1">
      <alignment horizontal="center" vertical="center"/>
    </xf>
    <xf numFmtId="167" fontId="11" fillId="5" borderId="39" xfId="0" applyNumberFormat="1" applyFont="1" applyFill="1" applyBorder="1" applyAlignment="1" applyProtection="1">
      <alignment horizontal="center" vertical="center"/>
      <protection locked="0"/>
    </xf>
    <xf numFmtId="165" fontId="11" fillId="0" borderId="20" xfId="0" applyNumberFormat="1" applyFont="1" applyBorder="1" applyAlignment="1">
      <alignment horizontal="center" vertical="center"/>
    </xf>
    <xf numFmtId="3" fontId="11" fillId="0" borderId="12" xfId="0" applyNumberFormat="1" applyFont="1" applyBorder="1" applyAlignment="1">
      <alignment horizontal="center" vertical="center"/>
    </xf>
    <xf numFmtId="167" fontId="11" fillId="5" borderId="12" xfId="0" applyNumberFormat="1" applyFont="1" applyFill="1" applyBorder="1" applyAlignment="1" applyProtection="1">
      <alignment horizontal="center" vertical="center"/>
      <protection locked="0"/>
    </xf>
    <xf numFmtId="165" fontId="11" fillId="0" borderId="2" xfId="0" applyNumberFormat="1" applyFont="1" applyBorder="1" applyAlignment="1">
      <alignment horizontal="center" vertical="center"/>
    </xf>
    <xf numFmtId="3" fontId="11" fillId="0" borderId="18" xfId="0" applyNumberFormat="1" applyFont="1" applyBorder="1" applyAlignment="1">
      <alignment horizontal="center" vertical="center"/>
    </xf>
    <xf numFmtId="167" fontId="11" fillId="5" borderId="18" xfId="0" applyNumberFormat="1" applyFont="1" applyFill="1" applyBorder="1" applyAlignment="1" applyProtection="1">
      <alignment horizontal="center" vertical="center"/>
      <protection locked="0"/>
    </xf>
    <xf numFmtId="165" fontId="11" fillId="0" borderId="10" xfId="0" applyNumberFormat="1" applyFont="1" applyBorder="1" applyAlignment="1">
      <alignment horizontal="center" vertical="center"/>
    </xf>
    <xf numFmtId="3" fontId="11" fillId="0" borderId="37" xfId="0" applyNumberFormat="1" applyFont="1" applyBorder="1" applyAlignment="1">
      <alignment horizontal="center" vertical="center"/>
    </xf>
    <xf numFmtId="167" fontId="11" fillId="5" borderId="37" xfId="0" applyNumberFormat="1" applyFont="1" applyFill="1" applyBorder="1" applyAlignment="1" applyProtection="1">
      <alignment horizontal="center" vertical="center"/>
      <protection locked="0"/>
    </xf>
    <xf numFmtId="165" fontId="11" fillId="0" borderId="4"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16" xfId="0" applyFont="1" applyBorder="1" applyAlignment="1">
      <alignment horizontal="justify" vertical="center"/>
    </xf>
    <xf numFmtId="0" fontId="11" fillId="0" borderId="16"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8" xfId="0" applyFont="1" applyFill="1" applyBorder="1" applyAlignment="1">
      <alignment horizontal="justify" vertical="center" wrapText="1"/>
    </xf>
    <xf numFmtId="0" fontId="11" fillId="0" borderId="18" xfId="0" applyFont="1" applyBorder="1" applyAlignment="1">
      <alignment horizontal="justify" vertical="center" wrapText="1"/>
    </xf>
    <xf numFmtId="0" fontId="11" fillId="5" borderId="18" xfId="0" applyFont="1" applyFill="1" applyBorder="1" applyAlignment="1" applyProtection="1">
      <alignment horizontal="justify" vertical="center" wrapText="1"/>
      <protection locked="0"/>
    </xf>
    <xf numFmtId="0" fontId="11" fillId="0" borderId="18" xfId="0" applyFont="1" applyBorder="1" applyAlignment="1">
      <alignment horizontal="center" vertical="center" wrapText="1"/>
    </xf>
    <xf numFmtId="165" fontId="11" fillId="4" borderId="12" xfId="0" applyNumberFormat="1" applyFont="1" applyFill="1" applyBorder="1" applyAlignment="1" applyProtection="1">
      <alignment horizontal="center" vertical="center"/>
      <protection locked="0"/>
    </xf>
    <xf numFmtId="165" fontId="11" fillId="4" borderId="18" xfId="0" applyNumberFormat="1" applyFont="1" applyFill="1" applyBorder="1" applyAlignment="1" applyProtection="1">
      <alignment horizontal="center" vertical="center"/>
      <protection locked="0"/>
    </xf>
    <xf numFmtId="0" fontId="11" fillId="0" borderId="18"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5" borderId="37" xfId="0" applyFont="1" applyFill="1" applyBorder="1" applyAlignment="1" applyProtection="1">
      <alignment horizontal="justify" vertical="center" wrapText="1"/>
      <protection locked="0"/>
    </xf>
    <xf numFmtId="0" fontId="11" fillId="0" borderId="37" xfId="0" applyFont="1" applyBorder="1" applyAlignment="1">
      <alignment horizontal="center" vertical="center" wrapText="1"/>
    </xf>
    <xf numFmtId="0" fontId="11" fillId="0" borderId="37" xfId="0" applyFont="1" applyFill="1" applyBorder="1" applyAlignment="1">
      <alignment horizontal="center" vertical="center" wrapText="1"/>
    </xf>
    <xf numFmtId="165" fontId="11" fillId="4" borderId="37" xfId="0" applyNumberFormat="1" applyFont="1" applyFill="1" applyBorder="1" applyAlignment="1" applyProtection="1">
      <alignment horizontal="center" vertical="center"/>
      <protection locked="0"/>
    </xf>
    <xf numFmtId="164" fontId="11" fillId="0" borderId="40" xfId="0" applyNumberFormat="1" applyFont="1" applyBorder="1" applyAlignment="1">
      <alignment horizontal="center" vertical="center" wrapText="1"/>
    </xf>
    <xf numFmtId="164" fontId="11" fillId="5" borderId="21" xfId="0" applyNumberFormat="1" applyFont="1" applyFill="1" applyBorder="1" applyAlignment="1" applyProtection="1">
      <alignment horizontal="center" vertical="center" wrapText="1"/>
      <protection locked="0"/>
    </xf>
    <xf numFmtId="164" fontId="11" fillId="0" borderId="51" xfId="0" applyNumberFormat="1" applyFont="1" applyBorder="1" applyAlignment="1">
      <alignment horizontal="center" vertical="center" wrapText="1"/>
    </xf>
    <xf numFmtId="0" fontId="14" fillId="0" borderId="0" xfId="0" applyFont="1" applyAlignment="1">
      <alignment horizontal="center" vertical="center"/>
    </xf>
    <xf numFmtId="0" fontId="12" fillId="0" borderId="0" xfId="0" applyFont="1" applyFill="1" applyAlignment="1">
      <alignment vertical="center"/>
    </xf>
    <xf numFmtId="0" fontId="12" fillId="0" borderId="0" xfId="0" applyFont="1" applyFill="1" applyAlignment="1">
      <alignment horizontal="justify" vertical="center"/>
    </xf>
    <xf numFmtId="0" fontId="12" fillId="0" borderId="0" xfId="0" applyFont="1" applyFill="1" applyAlignment="1">
      <alignment horizontal="justify" vertical="center" wrapText="1"/>
    </xf>
    <xf numFmtId="0" fontId="12" fillId="0" borderId="0" xfId="0" applyFont="1" applyFill="1" applyAlignment="1">
      <alignment horizontal="left" vertical="center" wrapText="1"/>
    </xf>
    <xf numFmtId="0" fontId="12" fillId="0" borderId="0" xfId="0" applyFont="1" applyFill="1" applyAlignment="1">
      <alignment horizontal="justify" vertical="justify"/>
    </xf>
    <xf numFmtId="0" fontId="12" fillId="0" borderId="0" xfId="0" applyFont="1" applyFill="1" applyAlignment="1">
      <alignment horizontal="right" vertical="center"/>
    </xf>
    <xf numFmtId="0" fontId="19" fillId="0" borderId="0" xfId="0" applyFont="1" applyFill="1" applyAlignment="1">
      <alignment horizontal="righ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4"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4"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20" xfId="0" applyFont="1" applyBorder="1" applyAlignment="1">
      <alignment horizontal="center" vertical="center" wrapText="1"/>
    </xf>
    <xf numFmtId="165" fontId="12" fillId="4" borderId="2" xfId="0" applyNumberFormat="1" applyFont="1" applyFill="1" applyBorder="1" applyAlignment="1">
      <alignment horizontal="center" vertical="center" wrapText="1"/>
    </xf>
    <xf numFmtId="164"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justify" vertical="center" wrapText="1"/>
    </xf>
    <xf numFmtId="0" fontId="12" fillId="0" borderId="0" xfId="0" applyFont="1" applyFill="1" applyAlignment="1">
      <alignment horizontal="justify" vertical="justify"/>
    </xf>
    <xf numFmtId="0" fontId="12" fillId="0" borderId="0" xfId="0" applyFont="1" applyFill="1" applyAlignment="1">
      <alignment horizontal="left" vertical="center" wrapText="1"/>
    </xf>
    <xf numFmtId="0" fontId="12" fillId="0" borderId="0" xfId="0" applyFont="1" applyFill="1" applyAlignment="1">
      <alignment horizontal="justify" vertical="justify" wrapText="1"/>
    </xf>
    <xf numFmtId="0" fontId="12" fillId="0" borderId="0" xfId="0" applyFont="1" applyFill="1" applyAlignment="1">
      <alignment horizontal="justify" vertical="center"/>
    </xf>
    <xf numFmtId="0" fontId="9" fillId="0" borderId="0" xfId="0" applyFont="1" applyFill="1" applyAlignment="1">
      <alignment horizontal="center" vertical="center"/>
    </xf>
    <xf numFmtId="0" fontId="5"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1" fillId="0" borderId="0" xfId="0" applyFont="1" applyFill="1" applyAlignment="1">
      <alignment vertical="center"/>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8" fillId="0" borderId="0" xfId="0" applyFont="1" applyFill="1" applyAlignment="1">
      <alignment horizontal="left" vertical="center"/>
    </xf>
    <xf numFmtId="0" fontId="8" fillId="0" borderId="0" xfId="0" applyFont="1" applyAlignment="1">
      <alignment horizontal="left"/>
    </xf>
    <xf numFmtId="0" fontId="9" fillId="0" borderId="0" xfId="0" applyFont="1" applyAlignment="1">
      <alignment horizontal="center" vertical="center" wrapText="1"/>
    </xf>
    <xf numFmtId="0" fontId="12" fillId="3" borderId="26"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7" fillId="0" borderId="0" xfId="0" applyFont="1" applyFill="1" applyAlignment="1">
      <alignment horizontal="center" vertical="center"/>
    </xf>
    <xf numFmtId="0" fontId="10" fillId="0" borderId="0" xfId="0" applyFont="1" applyFill="1" applyAlignment="1">
      <alignment horizontal="left" vertical="center"/>
    </xf>
    <xf numFmtId="0" fontId="13" fillId="0" borderId="0" xfId="0" applyFont="1" applyFill="1" applyAlignment="1">
      <alignment horizontal="center" vertical="center"/>
    </xf>
    <xf numFmtId="0" fontId="11" fillId="3" borderId="13"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39" xfId="0" applyFont="1" applyBorder="1" applyAlignment="1">
      <alignment horizontal="left" vertical="center" wrapText="1"/>
    </xf>
    <xf numFmtId="0" fontId="11" fillId="0" borderId="23" xfId="0" applyFont="1" applyBorder="1" applyAlignment="1">
      <alignment horizontal="left" vertical="center" wrapText="1"/>
    </xf>
    <xf numFmtId="0" fontId="11" fillId="0" borderId="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9" xfId="0" applyFont="1" applyBorder="1" applyAlignment="1">
      <alignment horizontal="left" vertical="center" wrapText="1"/>
    </xf>
    <xf numFmtId="0" fontId="11" fillId="0" borderId="18" xfId="0" applyFont="1" applyBorder="1" applyAlignment="1">
      <alignment horizontal="left" vertical="center" wrapText="1"/>
    </xf>
    <xf numFmtId="0" fontId="11" fillId="0" borderId="22" xfId="0" applyFont="1" applyBorder="1" applyAlignment="1">
      <alignment horizontal="left" vertical="center" wrapText="1"/>
    </xf>
    <xf numFmtId="0" fontId="11" fillId="0" borderId="47" xfId="0" applyFont="1" applyBorder="1" applyAlignment="1">
      <alignment horizontal="justify" vertical="center"/>
    </xf>
    <xf numFmtId="0" fontId="11" fillId="0" borderId="14" xfId="0" applyFont="1" applyBorder="1" applyAlignment="1">
      <alignment horizontal="justify" vertical="center"/>
    </xf>
    <xf numFmtId="0" fontId="11" fillId="0" borderId="17" xfId="0" applyFont="1" applyBorder="1" applyAlignment="1">
      <alignment horizontal="justify" vertical="center"/>
    </xf>
    <xf numFmtId="0" fontId="11" fillId="0" borderId="46" xfId="0" applyFont="1" applyBorder="1" applyAlignment="1">
      <alignment horizontal="justify" vertical="center"/>
    </xf>
    <xf numFmtId="0" fontId="11" fillId="0" borderId="41" xfId="0" applyFont="1" applyBorder="1" applyAlignment="1">
      <alignment horizontal="justify" vertical="center"/>
    </xf>
    <xf numFmtId="0" fontId="11" fillId="0" borderId="48" xfId="0" applyFont="1" applyBorder="1" applyAlignment="1">
      <alignment horizontal="justify" vertical="center"/>
    </xf>
    <xf numFmtId="0" fontId="11" fillId="0" borderId="24" xfId="0" applyFont="1" applyBorder="1" applyAlignment="1">
      <alignment horizontal="justify" vertical="center"/>
    </xf>
    <xf numFmtId="0" fontId="11" fillId="0" borderId="49" xfId="0" applyFont="1" applyBorder="1" applyAlignment="1">
      <alignment horizontal="justify" vertical="center"/>
    </xf>
    <xf numFmtId="0" fontId="11" fillId="0" borderId="37" xfId="0" applyFont="1" applyBorder="1" applyAlignment="1">
      <alignment horizontal="justify" vertical="center"/>
    </xf>
    <xf numFmtId="0" fontId="11" fillId="3" borderId="36"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50" xfId="0" applyFont="1" applyFill="1" applyBorder="1" applyAlignment="1">
      <alignment horizontal="left" vertical="center"/>
    </xf>
    <xf numFmtId="0" fontId="11" fillId="0" borderId="44" xfId="0" applyFont="1" applyBorder="1" applyAlignment="1">
      <alignment horizontal="justify" vertical="center"/>
    </xf>
    <xf numFmtId="0" fontId="11" fillId="0" borderId="35" xfId="0" applyFont="1" applyBorder="1" applyAlignment="1">
      <alignment horizontal="justify" vertical="center"/>
    </xf>
    <xf numFmtId="0" fontId="11" fillId="0" borderId="45" xfId="0" applyFont="1" applyBorder="1" applyAlignment="1">
      <alignment horizontal="justify"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1" fillId="3" borderId="42" xfId="0" applyFont="1" applyFill="1" applyBorder="1" applyAlignment="1">
      <alignment horizontal="left" vertical="center"/>
    </xf>
    <xf numFmtId="0" fontId="11" fillId="3" borderId="29" xfId="0" applyFont="1" applyFill="1" applyBorder="1" applyAlignment="1">
      <alignment horizontal="left" vertical="center"/>
    </xf>
    <xf numFmtId="0" fontId="11" fillId="3" borderId="30" xfId="0" applyFont="1" applyFill="1" applyBorder="1" applyAlignment="1">
      <alignment horizontal="left" vertical="center"/>
    </xf>
    <xf numFmtId="0" fontId="11" fillId="0" borderId="12" xfId="0" applyFont="1" applyBorder="1" applyAlignment="1">
      <alignment horizontal="justify" vertical="center"/>
    </xf>
    <xf numFmtId="0" fontId="11" fillId="0" borderId="31" xfId="0" applyFont="1" applyBorder="1" applyAlignment="1">
      <alignment horizontal="justify" vertical="center"/>
    </xf>
    <xf numFmtId="0" fontId="11" fillId="0" borderId="32" xfId="0" applyFont="1" applyBorder="1" applyAlignment="1">
      <alignment horizontal="justify" vertical="center"/>
    </xf>
    <xf numFmtId="0" fontId="11" fillId="0" borderId="33" xfId="0" applyFont="1" applyBorder="1" applyAlignment="1">
      <alignment horizontal="justify" vertical="center"/>
    </xf>
    <xf numFmtId="0" fontId="11" fillId="0" borderId="18" xfId="0" applyFont="1" applyBorder="1" applyAlignment="1">
      <alignment horizontal="justify" vertical="center"/>
    </xf>
    <xf numFmtId="0" fontId="11" fillId="0" borderId="42"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5" borderId="0" xfId="0" applyFont="1" applyFill="1" applyAlignment="1" applyProtection="1">
      <alignment horizontal="left" vertical="center"/>
      <protection locked="0"/>
    </xf>
    <xf numFmtId="0" fontId="16" fillId="5" borderId="0" xfId="0" applyFont="1" applyFill="1" applyAlignment="1" applyProtection="1">
      <alignment horizontal="right" vertical="center"/>
      <protection locked="0"/>
    </xf>
    <xf numFmtId="0" fontId="11" fillId="3" borderId="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12" xfId="0" applyFont="1" applyFill="1" applyBorder="1" applyAlignment="1">
      <alignment horizontal="justify" vertical="justify" wrapText="1"/>
    </xf>
    <xf numFmtId="0" fontId="11" fillId="3" borderId="2" xfId="0" applyFont="1" applyFill="1" applyBorder="1" applyAlignment="1">
      <alignment horizontal="justify" vertical="justify" wrapText="1"/>
    </xf>
    <xf numFmtId="0" fontId="11" fillId="3" borderId="37" xfId="0" applyFont="1" applyFill="1" applyBorder="1" applyAlignment="1">
      <alignment horizontal="justify" vertical="justify" wrapText="1"/>
    </xf>
    <xf numFmtId="0" fontId="11" fillId="3" borderId="4" xfId="0" applyFont="1" applyFill="1" applyBorder="1" applyAlignment="1">
      <alignment horizontal="justify" vertical="justify" wrapText="1"/>
    </xf>
    <xf numFmtId="0" fontId="14" fillId="0" borderId="0" xfId="0" applyFont="1" applyAlignment="1">
      <alignment horizontal="left" vertical="center"/>
    </xf>
    <xf numFmtId="0" fontId="14" fillId="0" borderId="0" xfId="0" applyFont="1" applyAlignment="1">
      <alignment horizontal="right" vertical="center"/>
    </xf>
  </cellXfs>
  <cellStyles count="1">
    <cellStyle name="Normal" xfId="0" builtinId="0"/>
  </cellStyles>
  <dxfs count="0"/>
  <tableStyles count="0" defaultTableStyle="TableStyleMedium2" defaultPivotStyle="PivotStyleLight16"/>
  <colors>
    <mruColors>
      <color rgb="FFF6E7E6"/>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12513</xdr:colOff>
      <xdr:row>0</xdr:row>
      <xdr:rowOff>4292</xdr:rowOff>
    </xdr:from>
    <xdr:to>
      <xdr:col>1</xdr:col>
      <xdr:colOff>796192</xdr:colOff>
      <xdr:row>7</xdr:row>
      <xdr:rowOff>119641</xdr:rowOff>
    </xdr:to>
    <xdr:pic>
      <xdr:nvPicPr>
        <xdr:cNvPr id="3" name="Picture 2">
          <a:extLst>
            <a:ext uri="{FF2B5EF4-FFF2-40B4-BE49-F238E27FC236}">
              <a16:creationId xmlns:a16="http://schemas.microsoft.com/office/drawing/2014/main" id="{0ABC5B88-F3AA-4DDE-9E71-B4BF33FB5065}"/>
            </a:ext>
          </a:extLst>
        </xdr:cNvPr>
        <xdr:cNvPicPr>
          <a:picLocks noChangeAspect="1"/>
        </xdr:cNvPicPr>
      </xdr:nvPicPr>
      <xdr:blipFill>
        <a:blip xmlns:r="http://schemas.openxmlformats.org/officeDocument/2006/relationships" r:embed="rId1"/>
        <a:stretch>
          <a:fillRect/>
        </a:stretch>
      </xdr:blipFill>
      <xdr:spPr>
        <a:xfrm>
          <a:off x="298263" y="4292"/>
          <a:ext cx="783679" cy="1182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495300</xdr:colOff>
      <xdr:row>4</xdr:row>
      <xdr:rowOff>113241</xdr:rowOff>
    </xdr:to>
    <xdr:pic>
      <xdr:nvPicPr>
        <xdr:cNvPr id="3" name="Slika 2">
          <a:extLst>
            <a:ext uri="{FF2B5EF4-FFF2-40B4-BE49-F238E27FC236}">
              <a16:creationId xmlns:a16="http://schemas.microsoft.com/office/drawing/2014/main" id="{C1C07E7D-4D90-4C73-85E1-AFBED9A48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495300" cy="696383"/>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7</xdr:row>
      <xdr:rowOff>134480</xdr:rowOff>
    </xdr:to>
    <xdr:pic>
      <xdr:nvPicPr>
        <xdr:cNvPr id="5" name="Picture 5">
          <a:extLst>
            <a:ext uri="{FF2B5EF4-FFF2-40B4-BE49-F238E27FC236}">
              <a16:creationId xmlns:a16="http://schemas.microsoft.com/office/drawing/2014/main" id="{8179B758-F4AD-41BE-A1C6-414CCADE9CEE}"/>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27901</xdr:colOff>
      <xdr:row>0</xdr:row>
      <xdr:rowOff>0</xdr:rowOff>
    </xdr:from>
    <xdr:to>
      <xdr:col>1</xdr:col>
      <xdr:colOff>449674</xdr:colOff>
      <xdr:row>8</xdr:row>
      <xdr:rowOff>27517</xdr:rowOff>
    </xdr:to>
    <xdr:pic>
      <xdr:nvPicPr>
        <xdr:cNvPr id="6" name="Picture 2">
          <a:extLst>
            <a:ext uri="{FF2B5EF4-FFF2-40B4-BE49-F238E27FC236}">
              <a16:creationId xmlns:a16="http://schemas.microsoft.com/office/drawing/2014/main" id="{76203AD8-151C-479E-A14E-10C4D98577E6}"/>
            </a:ext>
          </a:extLst>
        </xdr:cNvPr>
        <xdr:cNvPicPr>
          <a:picLocks noChangeAspect="1"/>
        </xdr:cNvPicPr>
      </xdr:nvPicPr>
      <xdr:blipFill>
        <a:blip xmlns:r="http://schemas.openxmlformats.org/officeDocument/2006/relationships" r:embed="rId1"/>
        <a:stretch>
          <a:fillRect/>
        </a:stretch>
      </xdr:blipFill>
      <xdr:spPr>
        <a:xfrm>
          <a:off x="27901" y="0"/>
          <a:ext cx="802773" cy="12744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1"/>
  <sheetViews>
    <sheetView tabSelected="1" zoomScaleNormal="100" workbookViewId="0">
      <selection activeCell="E9" sqref="E9"/>
    </sheetView>
  </sheetViews>
  <sheetFormatPr defaultColWidth="9.140625" defaultRowHeight="12" customHeight="1" x14ac:dyDescent="0.25"/>
  <cols>
    <col min="1" max="1" width="4.28515625" style="2" customWidth="1"/>
    <col min="2" max="2" width="17.7109375" style="2" customWidth="1"/>
    <col min="3" max="3" width="0.140625" style="2" customWidth="1"/>
    <col min="4" max="4" width="21" style="2" customWidth="1"/>
    <col min="5" max="5" width="54.7109375" style="2" customWidth="1"/>
    <col min="6" max="16384" width="9.140625" style="2"/>
  </cols>
  <sheetData>
    <row r="1" spans="1:5" ht="12" customHeight="1" x14ac:dyDescent="0.25">
      <c r="A1" s="6"/>
      <c r="B1" s="6"/>
      <c r="C1" s="6"/>
      <c r="D1" s="6"/>
    </row>
    <row r="2" spans="1:5" ht="12" customHeight="1" x14ac:dyDescent="0.25">
      <c r="A2" s="6"/>
      <c r="B2" s="6"/>
      <c r="C2" s="17" t="s">
        <v>34</v>
      </c>
      <c r="D2" s="17"/>
    </row>
    <row r="3" spans="1:5" ht="12" customHeight="1" x14ac:dyDescent="0.25">
      <c r="A3" s="6"/>
      <c r="B3" s="6"/>
      <c r="C3" s="18" t="s">
        <v>82</v>
      </c>
      <c r="D3" s="17"/>
    </row>
    <row r="4" spans="1:5" ht="12" customHeight="1" x14ac:dyDescent="0.25">
      <c r="A4" s="6"/>
      <c r="B4" s="6"/>
      <c r="C4" s="18" t="s">
        <v>83</v>
      </c>
      <c r="D4" s="17"/>
    </row>
    <row r="5" spans="1:5" ht="12" customHeight="1" x14ac:dyDescent="0.25">
      <c r="A5" s="6"/>
      <c r="B5" s="6"/>
      <c r="C5" s="6"/>
      <c r="D5" s="6"/>
    </row>
    <row r="6" spans="1:5" ht="12" customHeight="1" x14ac:dyDescent="0.25">
      <c r="A6" s="112"/>
      <c r="B6" s="112"/>
      <c r="C6" s="112"/>
      <c r="D6" s="112"/>
    </row>
    <row r="7" spans="1:5" ht="12" customHeight="1" x14ac:dyDescent="0.25">
      <c r="A7" s="112"/>
      <c r="B7" s="112"/>
      <c r="C7" s="112"/>
      <c r="D7" s="112"/>
    </row>
    <row r="8" spans="1:5" s="6" customFormat="1" ht="12" customHeight="1" x14ac:dyDescent="0.25">
      <c r="A8" s="19"/>
      <c r="B8" s="19"/>
      <c r="C8" s="19"/>
      <c r="D8" s="19"/>
    </row>
    <row r="9" spans="1:5" s="6" customFormat="1" ht="12" customHeight="1" x14ac:dyDescent="0.25">
      <c r="A9" s="19"/>
      <c r="B9" s="19"/>
      <c r="C9" s="19"/>
      <c r="D9" s="19"/>
    </row>
    <row r="10" spans="1:5" s="6" customFormat="1" ht="12" customHeight="1" x14ac:dyDescent="0.25">
      <c r="A10" s="19"/>
      <c r="B10" s="19"/>
      <c r="C10" s="19"/>
      <c r="D10" s="19"/>
    </row>
    <row r="11" spans="1:5" ht="12" customHeight="1" x14ac:dyDescent="0.25">
      <c r="A11" s="113" t="s">
        <v>91</v>
      </c>
      <c r="B11" s="113"/>
      <c r="C11" s="113"/>
      <c r="D11" s="6"/>
    </row>
    <row r="12" spans="1:5" ht="12" customHeight="1" x14ac:dyDescent="0.25">
      <c r="A12" s="113" t="s">
        <v>84</v>
      </c>
      <c r="B12" s="113"/>
      <c r="C12" s="113"/>
      <c r="D12" s="6"/>
    </row>
    <row r="13" spans="1:5" ht="12" customHeight="1" x14ac:dyDescent="0.25">
      <c r="A13" s="114" t="s">
        <v>158</v>
      </c>
      <c r="B13" s="114"/>
      <c r="C13" s="114"/>
      <c r="D13" s="6"/>
    </row>
    <row r="14" spans="1:5" ht="15.75" customHeight="1" x14ac:dyDescent="0.25">
      <c r="A14" s="6"/>
      <c r="B14" s="6"/>
      <c r="C14" s="6"/>
      <c r="E14" s="86" t="s">
        <v>79</v>
      </c>
    </row>
    <row r="15" spans="1:5" ht="12" customHeight="1" x14ac:dyDescent="0.25">
      <c r="A15" s="6"/>
      <c r="B15" s="6"/>
      <c r="C15" s="6"/>
      <c r="D15" s="1"/>
      <c r="E15" s="1"/>
    </row>
    <row r="16" spans="1:5" ht="12" customHeight="1" x14ac:dyDescent="0.25">
      <c r="A16" s="110" t="s">
        <v>25</v>
      </c>
      <c r="B16" s="110"/>
      <c r="C16" s="110"/>
      <c r="D16" s="110"/>
      <c r="E16" s="110"/>
    </row>
    <row r="17" spans="1:5" ht="18" customHeight="1" x14ac:dyDescent="0.25">
      <c r="A17" s="111"/>
      <c r="B17" s="111"/>
      <c r="C17" s="111"/>
      <c r="D17" s="111"/>
      <c r="E17" s="111"/>
    </row>
    <row r="19" spans="1:5" ht="12" customHeight="1" x14ac:dyDescent="0.25">
      <c r="A19" s="81" t="s">
        <v>26</v>
      </c>
      <c r="B19" s="81"/>
      <c r="C19" s="81"/>
      <c r="D19" s="81"/>
      <c r="E19" s="81"/>
    </row>
    <row r="20" spans="1:5" ht="12" customHeight="1" x14ac:dyDescent="0.25">
      <c r="A20" s="81"/>
      <c r="B20" s="81"/>
      <c r="C20" s="81"/>
      <c r="D20" s="81"/>
      <c r="E20" s="81"/>
    </row>
    <row r="21" spans="1:5" s="5" customFormat="1" ht="41.25" customHeight="1" x14ac:dyDescent="0.25">
      <c r="A21" s="109" t="s">
        <v>92</v>
      </c>
      <c r="B21" s="109"/>
      <c r="C21" s="109"/>
      <c r="D21" s="109"/>
      <c r="E21" s="109"/>
    </row>
    <row r="22" spans="1:5" s="5" customFormat="1" ht="12" customHeight="1" x14ac:dyDescent="0.25">
      <c r="A22" s="82"/>
      <c r="B22" s="82"/>
      <c r="C22" s="82"/>
      <c r="D22" s="82"/>
      <c r="E22" s="82"/>
    </row>
    <row r="23" spans="1:5" s="5" customFormat="1" ht="12" customHeight="1" x14ac:dyDescent="0.25">
      <c r="A23" s="105" t="s">
        <v>57</v>
      </c>
      <c r="B23" s="105"/>
      <c r="C23" s="105"/>
      <c r="D23" s="105"/>
      <c r="E23" s="105"/>
    </row>
    <row r="24" spans="1:5" ht="12" customHeight="1" x14ac:dyDescent="0.25">
      <c r="A24" s="105"/>
      <c r="B24" s="105"/>
      <c r="C24" s="105"/>
      <c r="D24" s="105"/>
      <c r="E24" s="105"/>
    </row>
    <row r="25" spans="1:5" ht="15" x14ac:dyDescent="0.25">
      <c r="A25" s="105" t="s">
        <v>148</v>
      </c>
      <c r="B25" s="105"/>
      <c r="C25" s="105"/>
      <c r="D25" s="105"/>
      <c r="E25" s="105"/>
    </row>
    <row r="26" spans="1:5" ht="12" customHeight="1" x14ac:dyDescent="0.25">
      <c r="A26" s="105" t="s">
        <v>156</v>
      </c>
      <c r="B26" s="105"/>
      <c r="C26" s="105"/>
      <c r="D26" s="105"/>
      <c r="E26" s="105"/>
    </row>
    <row r="27" spans="1:5" ht="12" customHeight="1" x14ac:dyDescent="0.25">
      <c r="A27" s="105" t="s">
        <v>155</v>
      </c>
      <c r="B27" s="105"/>
      <c r="C27" s="105"/>
      <c r="D27" s="105"/>
      <c r="E27" s="105"/>
    </row>
    <row r="28" spans="1:5" ht="12" customHeight="1" x14ac:dyDescent="0.25">
      <c r="A28" s="83"/>
      <c r="B28" s="83"/>
      <c r="C28" s="83"/>
      <c r="D28" s="83"/>
      <c r="E28" s="83"/>
    </row>
    <row r="29" spans="1:5" ht="47.25" customHeight="1" x14ac:dyDescent="0.25">
      <c r="A29" s="105" t="s">
        <v>32</v>
      </c>
      <c r="B29" s="105"/>
      <c r="C29" s="105"/>
      <c r="D29" s="105"/>
      <c r="E29" s="105"/>
    </row>
    <row r="30" spans="1:5" ht="12" customHeight="1" x14ac:dyDescent="0.25">
      <c r="A30" s="107"/>
      <c r="B30" s="107"/>
      <c r="C30" s="107"/>
      <c r="D30" s="107"/>
      <c r="E30" s="107"/>
    </row>
    <row r="31" spans="1:5" s="5" customFormat="1" ht="35.1" customHeight="1" x14ac:dyDescent="0.25">
      <c r="A31" s="108" t="s">
        <v>157</v>
      </c>
      <c r="B31" s="108"/>
      <c r="C31" s="108"/>
      <c r="D31" s="108"/>
      <c r="E31" s="108"/>
    </row>
    <row r="32" spans="1:5" s="5" customFormat="1" ht="12" customHeight="1" x14ac:dyDescent="0.25">
      <c r="A32" s="83"/>
      <c r="B32" s="83"/>
      <c r="C32" s="83"/>
      <c r="D32" s="83"/>
      <c r="E32" s="83"/>
    </row>
    <row r="33" spans="1:5" s="5" customFormat="1" ht="32.25" customHeight="1" x14ac:dyDescent="0.25">
      <c r="A33" s="108" t="s">
        <v>63</v>
      </c>
      <c r="B33" s="108"/>
      <c r="C33" s="108"/>
      <c r="D33" s="108"/>
      <c r="E33" s="108"/>
    </row>
    <row r="34" spans="1:5" s="5" customFormat="1" ht="12" customHeight="1" x14ac:dyDescent="0.25">
      <c r="A34" s="84"/>
      <c r="B34" s="84"/>
      <c r="C34" s="84"/>
      <c r="D34" s="84"/>
      <c r="E34" s="84"/>
    </row>
    <row r="35" spans="1:5" s="5" customFormat="1" ht="17.25" customHeight="1" x14ac:dyDescent="0.25">
      <c r="A35" s="105" t="s">
        <v>93</v>
      </c>
      <c r="B35" s="105"/>
      <c r="C35" s="105"/>
      <c r="D35" s="105"/>
      <c r="E35" s="105"/>
    </row>
    <row r="36" spans="1:5" s="5" customFormat="1" ht="12" customHeight="1" x14ac:dyDescent="0.25">
      <c r="A36" s="83"/>
      <c r="B36" s="83"/>
      <c r="C36" s="83"/>
      <c r="D36" s="83"/>
      <c r="E36" s="83"/>
    </row>
    <row r="37" spans="1:5" s="5" customFormat="1" ht="49.5" customHeight="1" x14ac:dyDescent="0.25">
      <c r="A37" s="105" t="s">
        <v>85</v>
      </c>
      <c r="B37" s="105"/>
      <c r="C37" s="105"/>
      <c r="D37" s="105"/>
      <c r="E37" s="105"/>
    </row>
    <row r="38" spans="1:5" s="5" customFormat="1" ht="45" customHeight="1" x14ac:dyDescent="0.25">
      <c r="A38" s="105" t="s">
        <v>149</v>
      </c>
      <c r="B38" s="105"/>
      <c r="C38" s="105"/>
      <c r="D38" s="105"/>
      <c r="E38" s="105"/>
    </row>
    <row r="39" spans="1:5" s="5" customFormat="1" ht="20.25" customHeight="1" x14ac:dyDescent="0.25">
      <c r="A39" s="105" t="s">
        <v>58</v>
      </c>
      <c r="B39" s="105"/>
      <c r="C39" s="105"/>
      <c r="D39" s="105"/>
      <c r="E39" s="105"/>
    </row>
    <row r="40" spans="1:5" s="5" customFormat="1" ht="30.75" customHeight="1" x14ac:dyDescent="0.25">
      <c r="A40" s="105" t="s">
        <v>86</v>
      </c>
      <c r="B40" s="105"/>
      <c r="C40" s="105"/>
      <c r="D40" s="105"/>
      <c r="E40" s="105"/>
    </row>
    <row r="41" spans="1:5" ht="12" customHeight="1" x14ac:dyDescent="0.25">
      <c r="A41" s="81"/>
      <c r="B41" s="81"/>
      <c r="C41" s="81"/>
      <c r="D41" s="81"/>
      <c r="E41" s="81"/>
    </row>
    <row r="42" spans="1:5" ht="19.5" customHeight="1" x14ac:dyDescent="0.25">
      <c r="A42" s="106" t="s">
        <v>45</v>
      </c>
      <c r="B42" s="106"/>
      <c r="C42" s="106"/>
      <c r="D42" s="106"/>
      <c r="E42" s="106"/>
    </row>
    <row r="43" spans="1:5" ht="18" customHeight="1" x14ac:dyDescent="0.25">
      <c r="A43" s="106" t="s">
        <v>59</v>
      </c>
      <c r="B43" s="106"/>
      <c r="C43" s="106"/>
      <c r="D43" s="106"/>
      <c r="E43" s="106"/>
    </row>
    <row r="44" spans="1:5" ht="33.75" customHeight="1" x14ac:dyDescent="0.25">
      <c r="A44" s="106" t="s">
        <v>60</v>
      </c>
      <c r="B44" s="106"/>
      <c r="C44" s="106"/>
      <c r="D44" s="106"/>
      <c r="E44" s="106"/>
    </row>
    <row r="45" spans="1:5" ht="20.100000000000001" customHeight="1" x14ac:dyDescent="0.25">
      <c r="A45" s="106" t="s">
        <v>46</v>
      </c>
      <c r="B45" s="106"/>
      <c r="C45" s="106"/>
      <c r="D45" s="106"/>
      <c r="E45" s="106"/>
    </row>
    <row r="46" spans="1:5" ht="20.100000000000001" customHeight="1" x14ac:dyDescent="0.25">
      <c r="A46" s="106" t="s">
        <v>47</v>
      </c>
      <c r="B46" s="106"/>
      <c r="C46" s="106"/>
      <c r="D46" s="106"/>
      <c r="E46" s="106"/>
    </row>
    <row r="47" spans="1:5" ht="20.100000000000001" customHeight="1" x14ac:dyDescent="0.25">
      <c r="A47" s="106" t="s">
        <v>48</v>
      </c>
      <c r="B47" s="106"/>
      <c r="C47" s="106"/>
      <c r="D47" s="106"/>
      <c r="E47" s="106"/>
    </row>
    <row r="48" spans="1:5" ht="20.100000000000001" customHeight="1" x14ac:dyDescent="0.25">
      <c r="A48" s="106" t="s">
        <v>49</v>
      </c>
      <c r="B48" s="106"/>
      <c r="C48" s="106"/>
      <c r="D48" s="106"/>
      <c r="E48" s="106"/>
    </row>
    <row r="49" spans="1:5" ht="20.100000000000001" customHeight="1" x14ac:dyDescent="0.25">
      <c r="A49" s="106" t="s">
        <v>50</v>
      </c>
      <c r="B49" s="106"/>
      <c r="C49" s="106"/>
      <c r="D49" s="106"/>
      <c r="E49" s="106"/>
    </row>
    <row r="50" spans="1:5" ht="20.100000000000001" customHeight="1" x14ac:dyDescent="0.25">
      <c r="A50" s="106" t="s">
        <v>51</v>
      </c>
      <c r="B50" s="106"/>
      <c r="C50" s="106"/>
      <c r="D50" s="106"/>
      <c r="E50" s="106"/>
    </row>
    <row r="51" spans="1:5" ht="20.100000000000001" customHeight="1" x14ac:dyDescent="0.25">
      <c r="A51" s="106" t="s">
        <v>52</v>
      </c>
      <c r="B51" s="106"/>
      <c r="C51" s="106"/>
      <c r="D51" s="106"/>
      <c r="E51" s="106"/>
    </row>
    <row r="52" spans="1:5" ht="20.100000000000001" customHeight="1" x14ac:dyDescent="0.25">
      <c r="A52" s="106" t="s">
        <v>53</v>
      </c>
      <c r="B52" s="106"/>
      <c r="C52" s="106"/>
      <c r="D52" s="106"/>
      <c r="E52" s="106"/>
    </row>
    <row r="53" spans="1:5" ht="20.100000000000001" customHeight="1" x14ac:dyDescent="0.25">
      <c r="A53" s="106" t="s">
        <v>54</v>
      </c>
      <c r="B53" s="106"/>
      <c r="C53" s="106"/>
      <c r="D53" s="106"/>
      <c r="E53" s="106"/>
    </row>
    <row r="54" spans="1:5" ht="20.100000000000001" customHeight="1" x14ac:dyDescent="0.25">
      <c r="A54" s="106" t="s">
        <v>55</v>
      </c>
      <c r="B54" s="106"/>
      <c r="C54" s="106"/>
      <c r="D54" s="106"/>
      <c r="E54" s="106"/>
    </row>
    <row r="55" spans="1:5" ht="20.100000000000001" customHeight="1" x14ac:dyDescent="0.25">
      <c r="A55" s="106" t="s">
        <v>61</v>
      </c>
      <c r="B55" s="106"/>
      <c r="C55" s="106"/>
      <c r="D55" s="106"/>
      <c r="E55" s="106"/>
    </row>
    <row r="56" spans="1:5" ht="20.100000000000001" customHeight="1" x14ac:dyDescent="0.25">
      <c r="A56" s="106" t="s">
        <v>56</v>
      </c>
      <c r="B56" s="106"/>
      <c r="C56" s="106"/>
      <c r="D56" s="106"/>
      <c r="E56" s="106"/>
    </row>
    <row r="57" spans="1:5" ht="76.5" customHeight="1" x14ac:dyDescent="0.25">
      <c r="A57" s="106" t="s">
        <v>62</v>
      </c>
      <c r="B57" s="106"/>
      <c r="C57" s="106"/>
      <c r="D57" s="106"/>
      <c r="E57" s="106"/>
    </row>
    <row r="58" spans="1:5" ht="18.75" customHeight="1" x14ac:dyDescent="0.25">
      <c r="A58" s="85"/>
      <c r="B58" s="85"/>
      <c r="C58" s="85"/>
      <c r="D58" s="85"/>
      <c r="E58" s="85"/>
    </row>
    <row r="59" spans="1:5" ht="12" customHeight="1" x14ac:dyDescent="0.25">
      <c r="A59" s="81"/>
      <c r="B59" s="81"/>
      <c r="C59" s="81"/>
      <c r="D59" s="81"/>
      <c r="E59" s="86" t="s">
        <v>38</v>
      </c>
    </row>
    <row r="60" spans="1:5" ht="12" customHeight="1" x14ac:dyDescent="0.25">
      <c r="A60" s="81"/>
      <c r="B60" s="81"/>
      <c r="C60" s="81"/>
      <c r="D60" s="81"/>
      <c r="E60" s="86"/>
    </row>
    <row r="61" spans="1:5" ht="12" customHeight="1" x14ac:dyDescent="0.25">
      <c r="A61" s="81"/>
      <c r="B61" s="81"/>
      <c r="C61" s="81"/>
      <c r="D61" s="81"/>
      <c r="E61" s="87" t="s">
        <v>159</v>
      </c>
    </row>
    <row r="62" spans="1:5" ht="12" customHeight="1" x14ac:dyDescent="0.25">
      <c r="A62" s="81"/>
      <c r="B62" s="81"/>
      <c r="C62" s="81"/>
      <c r="D62" s="81"/>
      <c r="E62" s="87" t="s">
        <v>150</v>
      </c>
    </row>
    <row r="63" spans="1:5" ht="12" customHeight="1" x14ac:dyDescent="0.25">
      <c r="A63" s="81"/>
      <c r="B63" s="81"/>
      <c r="C63" s="81"/>
      <c r="D63" s="81"/>
      <c r="E63" s="87" t="s">
        <v>151</v>
      </c>
    </row>
    <row r="64" spans="1:5" ht="12" customHeight="1" x14ac:dyDescent="0.25">
      <c r="A64" s="81"/>
      <c r="B64" s="81"/>
      <c r="C64" s="81"/>
      <c r="D64" s="81"/>
      <c r="E64" s="87" t="s">
        <v>160</v>
      </c>
    </row>
    <row r="65" spans="1:5" s="6" customFormat="1" ht="12" customHeight="1" x14ac:dyDescent="0.25">
      <c r="A65" s="81"/>
      <c r="B65" s="81"/>
      <c r="C65" s="81"/>
      <c r="D65" s="81"/>
      <c r="E65" s="87"/>
    </row>
    <row r="66" spans="1:5" ht="12" customHeight="1" x14ac:dyDescent="0.25">
      <c r="A66" s="81" t="s">
        <v>27</v>
      </c>
      <c r="B66" s="81"/>
      <c r="C66" s="81"/>
      <c r="D66" s="81"/>
      <c r="E66" s="81"/>
    </row>
    <row r="67" spans="1:5" ht="12" customHeight="1" x14ac:dyDescent="0.25">
      <c r="A67" s="81"/>
      <c r="B67" s="81"/>
      <c r="C67" s="81"/>
      <c r="D67" s="81"/>
      <c r="E67" s="81"/>
    </row>
    <row r="68" spans="1:5" ht="12" customHeight="1" x14ac:dyDescent="0.25">
      <c r="A68" s="104" t="s">
        <v>152</v>
      </c>
      <c r="B68" s="104"/>
      <c r="C68" s="104"/>
      <c r="D68" s="104"/>
      <c r="E68" s="104"/>
    </row>
    <row r="69" spans="1:5" ht="12" customHeight="1" x14ac:dyDescent="0.25">
      <c r="A69" s="104" t="s">
        <v>94</v>
      </c>
      <c r="B69" s="104"/>
      <c r="C69" s="104"/>
      <c r="D69" s="104"/>
      <c r="E69" s="104"/>
    </row>
    <row r="70" spans="1:5" ht="12" customHeight="1" x14ac:dyDescent="0.25">
      <c r="A70" s="81" t="s">
        <v>95</v>
      </c>
      <c r="B70" s="81"/>
      <c r="C70" s="81"/>
      <c r="D70" s="81"/>
      <c r="E70" s="81"/>
    </row>
    <row r="71" spans="1:5" ht="12" customHeight="1" x14ac:dyDescent="0.25">
      <c r="A71" s="81"/>
      <c r="B71" s="81"/>
      <c r="C71" s="81"/>
      <c r="D71" s="81"/>
      <c r="E71" s="81"/>
    </row>
  </sheetData>
  <sheetProtection algorithmName="SHA-512" hashValue="sC6UmZYTu1egvOQrhW+poDRuVv8V/fIekWtKiJCbVD4YPzWNjigtvdhig4uvJgIqbbybbw5P3E2OjscFNLR1vw==" saltValue="eSx4V6i+pEfPUbCAI24H9g==" spinCount="100000" sheet="1" objects="1" scenarios="1"/>
  <mergeCells count="40">
    <mergeCell ref="A6:D6"/>
    <mergeCell ref="A7:D7"/>
    <mergeCell ref="A11:C11"/>
    <mergeCell ref="A12:C12"/>
    <mergeCell ref="A13:C13"/>
    <mergeCell ref="A23:E23"/>
    <mergeCell ref="A26:E26"/>
    <mergeCell ref="A21:E21"/>
    <mergeCell ref="A16:E16"/>
    <mergeCell ref="A27:E27"/>
    <mergeCell ref="A17:E17"/>
    <mergeCell ref="A24:E24"/>
    <mergeCell ref="A25:E25"/>
    <mergeCell ref="A53:E53"/>
    <mergeCell ref="A54:E54"/>
    <mergeCell ref="A55:E55"/>
    <mergeCell ref="A56:E56"/>
    <mergeCell ref="A57:E57"/>
    <mergeCell ref="A29:E29"/>
    <mergeCell ref="A30:E30"/>
    <mergeCell ref="A37:E37"/>
    <mergeCell ref="A38:E38"/>
    <mergeCell ref="A31:E31"/>
    <mergeCell ref="A33:E33"/>
    <mergeCell ref="A69:E69"/>
    <mergeCell ref="A35:E35"/>
    <mergeCell ref="A40:E40"/>
    <mergeCell ref="A39:E39"/>
    <mergeCell ref="A42:E42"/>
    <mergeCell ref="A43:E43"/>
    <mergeCell ref="A44:E44"/>
    <mergeCell ref="A45:E45"/>
    <mergeCell ref="A46:E46"/>
    <mergeCell ref="A47:E47"/>
    <mergeCell ref="A48:E48"/>
    <mergeCell ref="A49:E49"/>
    <mergeCell ref="A50:E50"/>
    <mergeCell ref="A51:E51"/>
    <mergeCell ref="A52:E52"/>
    <mergeCell ref="A68:E68"/>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7D3A-A098-4DC7-B78D-36C029E6141C}">
  <dimension ref="A3:B51"/>
  <sheetViews>
    <sheetView topLeftCell="A28" zoomScale="120" zoomScaleNormal="120" workbookViewId="0">
      <selection activeCell="H23" sqref="H23"/>
    </sheetView>
  </sheetViews>
  <sheetFormatPr defaultColWidth="8.7109375" defaultRowHeight="12" customHeight="1" x14ac:dyDescent="0.2"/>
  <cols>
    <col min="1" max="1" width="45.7109375" style="9" customWidth="1"/>
    <col min="2" max="2" width="42.7109375" style="9" customWidth="1"/>
    <col min="3" max="16384" width="8.7109375" style="9"/>
  </cols>
  <sheetData>
    <row r="3" spans="1:2" ht="12" customHeight="1" x14ac:dyDescent="0.2">
      <c r="A3" s="117" t="s">
        <v>87</v>
      </c>
      <c r="B3" s="117"/>
    </row>
    <row r="4" spans="1:2" ht="12" customHeight="1" x14ac:dyDescent="0.25">
      <c r="A4" s="118" t="s">
        <v>88</v>
      </c>
      <c r="B4" s="118"/>
    </row>
    <row r="5" spans="1:2" ht="12" customHeight="1" x14ac:dyDescent="0.25">
      <c r="A5" s="20" t="s">
        <v>89</v>
      </c>
    </row>
    <row r="6" spans="1:2" ht="12" customHeight="1" x14ac:dyDescent="0.2">
      <c r="A6" s="21"/>
    </row>
    <row r="9" spans="1:2" s="10" customFormat="1" ht="18" customHeight="1" x14ac:dyDescent="0.3">
      <c r="A9" s="22" t="s">
        <v>80</v>
      </c>
      <c r="B9" s="8"/>
    </row>
    <row r="10" spans="1:2" s="10" customFormat="1" ht="18" customHeight="1" x14ac:dyDescent="0.3">
      <c r="A10" s="7"/>
      <c r="B10" s="8"/>
    </row>
    <row r="11" spans="1:2" s="10" customFormat="1" ht="18" customHeight="1" x14ac:dyDescent="0.3">
      <c r="A11" s="119" t="s">
        <v>39</v>
      </c>
      <c r="B11" s="119"/>
    </row>
    <row r="12" spans="1:2" ht="12" customHeight="1" thickBot="1" x14ac:dyDescent="0.25">
      <c r="A12" s="11"/>
      <c r="B12" s="11"/>
    </row>
    <row r="13" spans="1:2" ht="15" customHeight="1" thickBot="1" x14ac:dyDescent="0.25">
      <c r="A13" s="120" t="s">
        <v>33</v>
      </c>
      <c r="B13" s="121"/>
    </row>
    <row r="14" spans="1:2" ht="15" customHeight="1" x14ac:dyDescent="0.2">
      <c r="A14" s="88" t="s">
        <v>1</v>
      </c>
      <c r="B14" s="89" t="s">
        <v>34</v>
      </c>
    </row>
    <row r="15" spans="1:2" ht="15" customHeight="1" x14ac:dyDescent="0.2">
      <c r="A15" s="90" t="s">
        <v>2</v>
      </c>
      <c r="B15" s="91" t="s">
        <v>35</v>
      </c>
    </row>
    <row r="16" spans="1:2" ht="15" customHeight="1" thickBot="1" x14ac:dyDescent="0.25">
      <c r="A16" s="92" t="s">
        <v>64</v>
      </c>
      <c r="B16" s="93">
        <v>59624928052</v>
      </c>
    </row>
    <row r="17" spans="1:2" ht="15" customHeight="1" thickBot="1" x14ac:dyDescent="0.25">
      <c r="A17" s="115" t="s">
        <v>3</v>
      </c>
      <c r="B17" s="116"/>
    </row>
    <row r="18" spans="1:2" ht="15" customHeight="1" x14ac:dyDescent="0.2">
      <c r="A18" s="88" t="s">
        <v>1</v>
      </c>
      <c r="B18" s="94"/>
    </row>
    <row r="19" spans="1:2" ht="15" customHeight="1" x14ac:dyDescent="0.2">
      <c r="A19" s="95" t="s">
        <v>2</v>
      </c>
      <c r="B19" s="96"/>
    </row>
    <row r="20" spans="1:2" ht="15" customHeight="1" x14ac:dyDescent="0.2">
      <c r="A20" s="95" t="s">
        <v>4</v>
      </c>
      <c r="B20" s="96"/>
    </row>
    <row r="21" spans="1:2" ht="15" customHeight="1" x14ac:dyDescent="0.2">
      <c r="A21" s="95" t="s">
        <v>64</v>
      </c>
      <c r="B21" s="96"/>
    </row>
    <row r="22" spans="1:2" ht="15" customHeight="1" x14ac:dyDescent="0.2">
      <c r="A22" s="95" t="s">
        <v>153</v>
      </c>
      <c r="B22" s="96"/>
    </row>
    <row r="23" spans="1:2" ht="15" customHeight="1" x14ac:dyDescent="0.2">
      <c r="A23" s="95" t="s">
        <v>5</v>
      </c>
      <c r="B23" s="96"/>
    </row>
    <row r="24" spans="1:2" ht="15" customHeight="1" x14ac:dyDescent="0.2">
      <c r="A24" s="95" t="s">
        <v>6</v>
      </c>
      <c r="B24" s="97"/>
    </row>
    <row r="25" spans="1:2" ht="15" customHeight="1" x14ac:dyDescent="0.2">
      <c r="A25" s="95" t="s">
        <v>65</v>
      </c>
      <c r="B25" s="96"/>
    </row>
    <row r="26" spans="1:2" ht="15" customHeight="1" x14ac:dyDescent="0.2">
      <c r="A26" s="95" t="s">
        <v>36</v>
      </c>
      <c r="B26" s="96"/>
    </row>
    <row r="27" spans="1:2" ht="15" customHeight="1" x14ac:dyDescent="0.2">
      <c r="A27" s="95" t="s">
        <v>7</v>
      </c>
      <c r="B27" s="96"/>
    </row>
    <row r="28" spans="1:2" ht="30.75" customHeight="1" thickBot="1" x14ac:dyDescent="0.25">
      <c r="A28" s="90" t="s">
        <v>42</v>
      </c>
      <c r="B28" s="98"/>
    </row>
    <row r="29" spans="1:2" ht="15" customHeight="1" thickBot="1" x14ac:dyDescent="0.25">
      <c r="A29" s="115" t="s">
        <v>8</v>
      </c>
      <c r="B29" s="116"/>
    </row>
    <row r="30" spans="1:2" ht="15" customHeight="1" x14ac:dyDescent="0.2">
      <c r="A30" s="88" t="s">
        <v>1</v>
      </c>
      <c r="B30" s="94"/>
    </row>
    <row r="31" spans="1:2" ht="15" customHeight="1" x14ac:dyDescent="0.2">
      <c r="A31" s="95" t="s">
        <v>2</v>
      </c>
      <c r="B31" s="96"/>
    </row>
    <row r="32" spans="1:2" ht="15" customHeight="1" x14ac:dyDescent="0.2">
      <c r="A32" s="95" t="s">
        <v>64</v>
      </c>
      <c r="B32" s="96"/>
    </row>
    <row r="33" spans="1:2" ht="15" customHeight="1" x14ac:dyDescent="0.2">
      <c r="A33" s="95" t="s">
        <v>154</v>
      </c>
      <c r="B33" s="96"/>
    </row>
    <row r="34" spans="1:2" ht="15" customHeight="1" x14ac:dyDescent="0.2">
      <c r="A34" s="95" t="s">
        <v>9</v>
      </c>
      <c r="B34" s="96"/>
    </row>
    <row r="35" spans="1:2" ht="15" customHeight="1" x14ac:dyDescent="0.2">
      <c r="A35" s="95" t="s">
        <v>10</v>
      </c>
      <c r="B35" s="96"/>
    </row>
    <row r="36" spans="1:2" ht="15" customHeight="1" x14ac:dyDescent="0.2">
      <c r="A36" s="95" t="s">
        <v>11</v>
      </c>
      <c r="B36" s="96"/>
    </row>
    <row r="37" spans="1:2" ht="15" customHeight="1" thickBot="1" x14ac:dyDescent="0.25">
      <c r="A37" s="95" t="s">
        <v>30</v>
      </c>
      <c r="B37" s="96"/>
    </row>
    <row r="38" spans="1:2" ht="12" customHeight="1" thickBot="1" x14ac:dyDescent="0.25">
      <c r="A38" s="115" t="s">
        <v>12</v>
      </c>
      <c r="B38" s="116"/>
    </row>
    <row r="39" spans="1:2" ht="30" x14ac:dyDescent="0.2">
      <c r="A39" s="99" t="s">
        <v>9</v>
      </c>
      <c r="B39" s="100" t="s">
        <v>96</v>
      </c>
    </row>
    <row r="40" spans="1:2" ht="15" customHeight="1" x14ac:dyDescent="0.2">
      <c r="A40" s="88" t="s">
        <v>66</v>
      </c>
      <c r="B40" s="89" t="s">
        <v>97</v>
      </c>
    </row>
    <row r="41" spans="1:2" ht="15" customHeight="1" x14ac:dyDescent="0.2">
      <c r="A41" s="95" t="s">
        <v>13</v>
      </c>
      <c r="B41" s="101"/>
    </row>
    <row r="42" spans="1:2" ht="15" customHeight="1" x14ac:dyDescent="0.2">
      <c r="A42" s="95" t="s">
        <v>14</v>
      </c>
      <c r="B42" s="96"/>
    </row>
    <row r="43" spans="1:2" ht="15" customHeight="1" x14ac:dyDescent="0.2">
      <c r="A43" s="95" t="s">
        <v>15</v>
      </c>
      <c r="B43" s="101"/>
    </row>
    <row r="44" spans="1:2" ht="15" customHeight="1" x14ac:dyDescent="0.2">
      <c r="A44" s="95" t="s">
        <v>16</v>
      </c>
      <c r="B44" s="96"/>
    </row>
    <row r="45" spans="1:2" ht="15" customHeight="1" x14ac:dyDescent="0.2">
      <c r="A45" s="95" t="s">
        <v>17</v>
      </c>
      <c r="B45" s="102">
        <f>SUM(B41+B43)</f>
        <v>0</v>
      </c>
    </row>
    <row r="46" spans="1:2" ht="15" customHeight="1" x14ac:dyDescent="0.2">
      <c r="A46" s="95" t="s">
        <v>18</v>
      </c>
      <c r="B46" s="96"/>
    </row>
    <row r="47" spans="1:2" ht="15" customHeight="1" x14ac:dyDescent="0.2">
      <c r="A47" s="95" t="s">
        <v>19</v>
      </c>
      <c r="B47" s="103" t="s">
        <v>31</v>
      </c>
    </row>
    <row r="48" spans="1:2" ht="15" customHeight="1" thickBot="1" x14ac:dyDescent="0.25">
      <c r="A48" s="92" t="s">
        <v>20</v>
      </c>
      <c r="B48" s="93" t="s">
        <v>81</v>
      </c>
    </row>
    <row r="49" spans="1:2" ht="12" customHeight="1" x14ac:dyDescent="0.2">
      <c r="A49" s="8"/>
      <c r="B49" s="8"/>
    </row>
    <row r="50" spans="1:2" ht="12" customHeight="1" x14ac:dyDescent="0.2">
      <c r="A50" s="12" t="s">
        <v>40</v>
      </c>
      <c r="B50" s="13" t="s">
        <v>41</v>
      </c>
    </row>
    <row r="51" spans="1:2" ht="12" customHeight="1" x14ac:dyDescent="0.2">
      <c r="A51" s="27"/>
      <c r="B51" s="28"/>
    </row>
  </sheetData>
  <sheetProtection algorithmName="SHA-512" hashValue="xB4PosXWQgYKESHf5VzApz7quPzTvQFCzX8XpU4HiwnFlGVbGV1VK0QHgJEe2T8BSLIrbfYUGxxXSngMqvhdTg==" saltValue="TAmOk61Gxjeep/LGon65wA==" spinCount="100000" sheet="1" objects="1" scenarios="1"/>
  <protectedRanges>
    <protectedRange sqref="B41:B44" name="Raspon5"/>
    <protectedRange sqref="B18:B28" name="Raspon1"/>
    <protectedRange sqref="B30:B37" name="Raspon2"/>
    <protectedRange sqref="B46" name="Raspon3"/>
    <protectedRange sqref="B46" name="Raspon4"/>
    <protectedRange sqref="B46" name="Raspon6"/>
  </protectedRanges>
  <mergeCells count="7">
    <mergeCell ref="A29:B29"/>
    <mergeCell ref="A38:B38"/>
    <mergeCell ref="A3:B3"/>
    <mergeCell ref="A4:B4"/>
    <mergeCell ref="A11:B11"/>
    <mergeCell ref="A13:B13"/>
    <mergeCell ref="A17:B17"/>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E239B-6E20-4204-97FA-129B56B5D318}">
  <dimension ref="A1:H51"/>
  <sheetViews>
    <sheetView view="pageBreakPreview" topLeftCell="A4" zoomScale="60" zoomScaleNormal="110" workbookViewId="0">
      <selection activeCell="C17" sqref="C17"/>
    </sheetView>
  </sheetViews>
  <sheetFormatPr defaultColWidth="9.140625" defaultRowHeight="12" customHeight="1" x14ac:dyDescent="0.25"/>
  <cols>
    <col min="1" max="1" width="5.7109375" style="4" customWidth="1"/>
    <col min="2" max="2" width="23.85546875" style="4" customWidth="1"/>
    <col min="3" max="3" width="67" style="4" customWidth="1"/>
    <col min="4" max="4" width="31.5703125" style="4" customWidth="1"/>
    <col min="5" max="5" width="14.7109375" style="4" customWidth="1"/>
    <col min="6" max="6" width="13.7109375" style="4" customWidth="1"/>
    <col min="7" max="7" width="20.42578125" style="4" customWidth="1"/>
    <col min="8" max="8" width="20" style="4" customWidth="1"/>
    <col min="9" max="16384" width="9.140625" style="4"/>
  </cols>
  <sheetData>
    <row r="1" spans="1:8" ht="12" customHeight="1" x14ac:dyDescent="0.25">
      <c r="A1" s="9"/>
      <c r="B1" s="9"/>
      <c r="C1" s="9"/>
      <c r="D1" s="23"/>
      <c r="E1" s="23"/>
      <c r="F1" s="23"/>
      <c r="G1" s="23"/>
    </row>
    <row r="2" spans="1:8" ht="12" customHeight="1" x14ac:dyDescent="0.25">
      <c r="A2" s="9"/>
      <c r="B2" s="9"/>
      <c r="C2" s="9"/>
      <c r="D2" s="23"/>
      <c r="E2" s="23"/>
      <c r="F2" s="23"/>
      <c r="G2" s="23"/>
    </row>
    <row r="3" spans="1:8" ht="12" customHeight="1" x14ac:dyDescent="0.25">
      <c r="A3" s="17" t="s">
        <v>87</v>
      </c>
      <c r="B3" s="17"/>
      <c r="C3" s="9"/>
      <c r="D3" s="23"/>
      <c r="E3" s="23"/>
      <c r="F3" s="23"/>
      <c r="G3" s="23"/>
    </row>
    <row r="4" spans="1:8" ht="12" customHeight="1" x14ac:dyDescent="0.25">
      <c r="A4" s="24" t="s">
        <v>88</v>
      </c>
      <c r="B4" s="24"/>
      <c r="C4" s="9"/>
      <c r="D4" s="23"/>
      <c r="E4" s="23"/>
      <c r="F4" s="23"/>
      <c r="G4" s="23"/>
    </row>
    <row r="5" spans="1:8" ht="12" customHeight="1" x14ac:dyDescent="0.25">
      <c r="A5" s="20" t="s">
        <v>89</v>
      </c>
      <c r="B5" s="9"/>
      <c r="C5" s="9"/>
      <c r="D5" s="23"/>
      <c r="E5" s="23"/>
      <c r="F5" s="23"/>
      <c r="G5" s="23"/>
    </row>
    <row r="6" spans="1:8" ht="12" customHeight="1" x14ac:dyDescent="0.25">
      <c r="A6" s="9"/>
      <c r="B6" s="9"/>
      <c r="C6" s="9"/>
      <c r="D6" s="23"/>
      <c r="E6" s="23"/>
      <c r="F6" s="23"/>
      <c r="G6" s="23"/>
    </row>
    <row r="7" spans="1:8" s="15" customFormat="1" ht="12" customHeight="1" x14ac:dyDescent="0.2">
      <c r="A7" s="9"/>
      <c r="B7" s="9"/>
      <c r="C7" s="9"/>
      <c r="D7" s="25"/>
      <c r="E7" s="25"/>
      <c r="F7" s="25"/>
      <c r="G7" s="25"/>
      <c r="H7" s="14"/>
    </row>
    <row r="8" spans="1:8" s="15" customFormat="1" ht="12" customHeight="1" x14ac:dyDescent="0.2">
      <c r="A8" s="9"/>
      <c r="B8" s="9"/>
      <c r="C8" s="9"/>
      <c r="D8" s="25"/>
      <c r="E8" s="25"/>
      <c r="F8" s="25"/>
      <c r="G8" s="25"/>
      <c r="H8" s="16"/>
    </row>
    <row r="9" spans="1:8" s="15" customFormat="1" ht="12" customHeight="1" x14ac:dyDescent="0.2">
      <c r="A9" s="9"/>
      <c r="B9" s="9"/>
      <c r="C9" s="9"/>
      <c r="D9" s="25"/>
      <c r="E9" s="25"/>
      <c r="F9" s="25"/>
      <c r="G9" s="25"/>
      <c r="H9" s="16"/>
    </row>
    <row r="10" spans="1:8" s="15" customFormat="1" ht="12" customHeight="1" x14ac:dyDescent="0.25">
      <c r="A10" s="123" t="s">
        <v>90</v>
      </c>
      <c r="B10" s="123"/>
      <c r="C10" s="123"/>
      <c r="D10" s="25"/>
      <c r="E10" s="25"/>
      <c r="F10" s="25"/>
      <c r="G10" s="25"/>
      <c r="H10" s="14"/>
    </row>
    <row r="11" spans="1:8" s="15" customFormat="1" ht="12" customHeight="1" x14ac:dyDescent="0.25">
      <c r="A11" s="26"/>
      <c r="B11" s="26"/>
      <c r="C11" s="26"/>
      <c r="D11" s="25"/>
      <c r="E11" s="25"/>
      <c r="F11" s="25"/>
      <c r="G11" s="25"/>
      <c r="H11" s="16"/>
    </row>
    <row r="12" spans="1:8" s="15" customFormat="1" ht="18" customHeight="1" x14ac:dyDescent="0.25">
      <c r="A12" s="122" t="s">
        <v>21</v>
      </c>
      <c r="B12" s="122"/>
      <c r="C12" s="122"/>
      <c r="D12" s="122"/>
      <c r="E12" s="122"/>
      <c r="F12" s="122"/>
      <c r="G12" s="122"/>
      <c r="H12" s="122"/>
    </row>
    <row r="13" spans="1:8" s="15" customFormat="1" ht="18" customHeight="1" x14ac:dyDescent="0.25">
      <c r="A13" s="124" t="s">
        <v>138</v>
      </c>
      <c r="B13" s="124"/>
      <c r="C13" s="124"/>
      <c r="D13" s="124"/>
      <c r="E13" s="124"/>
      <c r="F13" s="124"/>
      <c r="G13" s="124"/>
      <c r="H13" s="124"/>
    </row>
    <row r="14" spans="1:8" s="15" customFormat="1" ht="12" customHeight="1" thickBot="1" x14ac:dyDescent="0.3">
      <c r="A14" s="25"/>
      <c r="B14" s="25"/>
      <c r="C14" s="25"/>
      <c r="D14" s="25"/>
      <c r="E14" s="25"/>
      <c r="F14" s="25"/>
      <c r="G14" s="25"/>
      <c r="H14" s="29"/>
    </row>
    <row r="15" spans="1:8" s="3" customFormat="1" ht="18" customHeight="1" thickBot="1" x14ac:dyDescent="0.3">
      <c r="A15" s="163" t="s">
        <v>98</v>
      </c>
      <c r="B15" s="164"/>
      <c r="C15" s="164"/>
      <c r="D15" s="164"/>
      <c r="E15" s="164"/>
      <c r="F15" s="164"/>
      <c r="G15" s="164"/>
      <c r="H15" s="165"/>
    </row>
    <row r="16" spans="1:8" s="3" customFormat="1" ht="58.5" customHeight="1" thickBot="1" x14ac:dyDescent="0.3">
      <c r="A16" s="30" t="s">
        <v>28</v>
      </c>
      <c r="B16" s="31" t="s">
        <v>29</v>
      </c>
      <c r="C16" s="31" t="s">
        <v>99</v>
      </c>
      <c r="D16" s="32" t="s">
        <v>100</v>
      </c>
      <c r="E16" s="33" t="s">
        <v>24</v>
      </c>
      <c r="F16" s="33" t="s">
        <v>101</v>
      </c>
      <c r="G16" s="33" t="s">
        <v>140</v>
      </c>
      <c r="H16" s="33" t="s">
        <v>141</v>
      </c>
    </row>
    <row r="17" spans="1:8" s="3" customFormat="1" ht="239.25" customHeight="1" x14ac:dyDescent="0.25">
      <c r="A17" s="34" t="s">
        <v>0</v>
      </c>
      <c r="B17" s="35" t="s">
        <v>102</v>
      </c>
      <c r="C17" s="36" t="s">
        <v>103</v>
      </c>
      <c r="D17" s="37"/>
      <c r="E17" s="38" t="s">
        <v>68</v>
      </c>
      <c r="F17" s="38">
        <v>1</v>
      </c>
      <c r="G17" s="39"/>
      <c r="H17" s="40">
        <f>SUM(F17*G17)*12</f>
        <v>0</v>
      </c>
    </row>
    <row r="18" spans="1:8" s="3" customFormat="1" ht="131.25" customHeight="1" thickBot="1" x14ac:dyDescent="0.3">
      <c r="A18" s="41" t="s">
        <v>67</v>
      </c>
      <c r="B18" s="42" t="s">
        <v>104</v>
      </c>
      <c r="C18" s="42" t="s">
        <v>105</v>
      </c>
      <c r="D18" s="43"/>
      <c r="E18" s="44" t="s">
        <v>68</v>
      </c>
      <c r="F18" s="44">
        <v>1</v>
      </c>
      <c r="G18" s="45"/>
      <c r="H18" s="46">
        <f>SUM(F18*G18)*12</f>
        <v>0</v>
      </c>
    </row>
    <row r="19" spans="1:8" s="3" customFormat="1" ht="38.25" customHeight="1" thickBot="1" x14ac:dyDescent="0.3">
      <c r="A19" s="171" t="s">
        <v>142</v>
      </c>
      <c r="B19" s="172"/>
      <c r="C19" s="173"/>
      <c r="D19" s="171" t="s">
        <v>99</v>
      </c>
      <c r="E19" s="172"/>
      <c r="F19" s="47" t="s">
        <v>106</v>
      </c>
      <c r="G19" s="47" t="s">
        <v>22</v>
      </c>
      <c r="H19" s="48" t="s">
        <v>23</v>
      </c>
    </row>
    <row r="20" spans="1:8" s="3" customFormat="1" ht="35.25" customHeight="1" x14ac:dyDescent="0.25">
      <c r="A20" s="157" t="s">
        <v>107</v>
      </c>
      <c r="B20" s="158"/>
      <c r="C20" s="159"/>
      <c r="D20" s="148" t="s">
        <v>146</v>
      </c>
      <c r="E20" s="149"/>
      <c r="F20" s="49">
        <v>410000</v>
      </c>
      <c r="G20" s="50"/>
      <c r="H20" s="51">
        <f>SUM(F20*G20)</f>
        <v>0</v>
      </c>
    </row>
    <row r="21" spans="1:8" s="3" customFormat="1" ht="35.25" customHeight="1" x14ac:dyDescent="0.25">
      <c r="A21" s="145" t="s">
        <v>108</v>
      </c>
      <c r="B21" s="146"/>
      <c r="C21" s="147"/>
      <c r="D21" s="166" t="s">
        <v>147</v>
      </c>
      <c r="E21" s="166"/>
      <c r="F21" s="52">
        <v>60000</v>
      </c>
      <c r="G21" s="53"/>
      <c r="H21" s="54">
        <f>SUM(F21*G21)</f>
        <v>0</v>
      </c>
    </row>
    <row r="22" spans="1:8" s="3" customFormat="1" ht="32.25" customHeight="1" x14ac:dyDescent="0.25">
      <c r="A22" s="167" t="s">
        <v>109</v>
      </c>
      <c r="B22" s="168"/>
      <c r="C22" s="169"/>
      <c r="D22" s="170" t="s">
        <v>146</v>
      </c>
      <c r="E22" s="170"/>
      <c r="F22" s="55">
        <v>60000</v>
      </c>
      <c r="G22" s="56"/>
      <c r="H22" s="57">
        <f>SUM(F22*G22)</f>
        <v>0</v>
      </c>
    </row>
    <row r="23" spans="1:8" s="3" customFormat="1" ht="24.75" customHeight="1" thickBot="1" x14ac:dyDescent="0.3">
      <c r="A23" s="150" t="s">
        <v>143</v>
      </c>
      <c r="B23" s="151"/>
      <c r="C23" s="152"/>
      <c r="D23" s="153" t="s">
        <v>110</v>
      </c>
      <c r="E23" s="153"/>
      <c r="F23" s="58">
        <v>1</v>
      </c>
      <c r="G23" s="59"/>
      <c r="H23" s="60">
        <f>SUM(F23*G23)</f>
        <v>0</v>
      </c>
    </row>
    <row r="24" spans="1:8" s="3" customFormat="1" ht="18.75" customHeight="1" thickBot="1" x14ac:dyDescent="0.3">
      <c r="A24" s="154" t="s">
        <v>111</v>
      </c>
      <c r="B24" s="155"/>
      <c r="C24" s="155"/>
      <c r="D24" s="155"/>
      <c r="E24" s="155"/>
      <c r="F24" s="155"/>
      <c r="G24" s="155"/>
      <c r="H24" s="156"/>
    </row>
    <row r="25" spans="1:8" s="3" customFormat="1" ht="60.75" customHeight="1" thickBot="1" x14ac:dyDescent="0.3">
      <c r="A25" s="61" t="s">
        <v>28</v>
      </c>
      <c r="B25" s="62" t="s">
        <v>29</v>
      </c>
      <c r="C25" s="62" t="s">
        <v>99</v>
      </c>
      <c r="D25" s="63" t="s">
        <v>100</v>
      </c>
      <c r="E25" s="48" t="s">
        <v>24</v>
      </c>
      <c r="F25" s="48" t="s">
        <v>101</v>
      </c>
      <c r="G25" s="48" t="s">
        <v>140</v>
      </c>
      <c r="H25" s="48" t="s">
        <v>141</v>
      </c>
    </row>
    <row r="26" spans="1:8" s="3" customFormat="1" ht="177.75" customHeight="1" x14ac:dyDescent="0.25">
      <c r="A26" s="64" t="s">
        <v>69</v>
      </c>
      <c r="B26" s="65" t="s">
        <v>112</v>
      </c>
      <c r="C26" s="66" t="s">
        <v>113</v>
      </c>
      <c r="D26" s="67"/>
      <c r="E26" s="68" t="s">
        <v>68</v>
      </c>
      <c r="F26" s="68">
        <v>9</v>
      </c>
      <c r="G26" s="69"/>
      <c r="H26" s="54">
        <f t="shared" ref="H26:H35" si="0">SUM(F26*G26)*12</f>
        <v>0</v>
      </c>
    </row>
    <row r="27" spans="1:8" s="3" customFormat="1" ht="90.75" customHeight="1" x14ac:dyDescent="0.25">
      <c r="A27" s="64" t="s">
        <v>70</v>
      </c>
      <c r="B27" s="66" t="s">
        <v>114</v>
      </c>
      <c r="C27" s="66" t="s">
        <v>115</v>
      </c>
      <c r="D27" s="67"/>
      <c r="E27" s="68" t="s">
        <v>68</v>
      </c>
      <c r="F27" s="68">
        <v>4</v>
      </c>
      <c r="G27" s="70"/>
      <c r="H27" s="57">
        <f t="shared" si="0"/>
        <v>0</v>
      </c>
    </row>
    <row r="28" spans="1:8" s="3" customFormat="1" ht="189.75" customHeight="1" x14ac:dyDescent="0.25">
      <c r="A28" s="64" t="s">
        <v>71</v>
      </c>
      <c r="B28" s="66" t="s">
        <v>116</v>
      </c>
      <c r="C28" s="66" t="s">
        <v>117</v>
      </c>
      <c r="D28" s="67"/>
      <c r="E28" s="68" t="s">
        <v>68</v>
      </c>
      <c r="F28" s="71">
        <v>5</v>
      </c>
      <c r="G28" s="70"/>
      <c r="H28" s="57">
        <f t="shared" si="0"/>
        <v>0</v>
      </c>
    </row>
    <row r="29" spans="1:8" s="3" customFormat="1" ht="160.5" customHeight="1" x14ac:dyDescent="0.25">
      <c r="A29" s="64" t="s">
        <v>72</v>
      </c>
      <c r="B29" s="66" t="s">
        <v>118</v>
      </c>
      <c r="C29" s="66" t="s">
        <v>119</v>
      </c>
      <c r="D29" s="67"/>
      <c r="E29" s="68" t="s">
        <v>68</v>
      </c>
      <c r="F29" s="68">
        <v>3</v>
      </c>
      <c r="G29" s="70"/>
      <c r="H29" s="57">
        <f t="shared" si="0"/>
        <v>0</v>
      </c>
    </row>
    <row r="30" spans="1:8" ht="139.5" customHeight="1" x14ac:dyDescent="0.25">
      <c r="A30" s="64" t="s">
        <v>73</v>
      </c>
      <c r="B30" s="66" t="s">
        <v>120</v>
      </c>
      <c r="C30" s="66" t="s">
        <v>121</v>
      </c>
      <c r="D30" s="67"/>
      <c r="E30" s="68" t="s">
        <v>68</v>
      </c>
      <c r="F30" s="68">
        <v>4</v>
      </c>
      <c r="G30" s="70"/>
      <c r="H30" s="57">
        <f t="shared" si="0"/>
        <v>0</v>
      </c>
    </row>
    <row r="31" spans="1:8" s="3" customFormat="1" ht="197.25" customHeight="1" x14ac:dyDescent="0.25">
      <c r="A31" s="64" t="s">
        <v>74</v>
      </c>
      <c r="B31" s="65" t="s">
        <v>122</v>
      </c>
      <c r="C31" s="66" t="s">
        <v>123</v>
      </c>
      <c r="D31" s="67"/>
      <c r="E31" s="68" t="s">
        <v>68</v>
      </c>
      <c r="F31" s="68">
        <v>5</v>
      </c>
      <c r="G31" s="70"/>
      <c r="H31" s="57">
        <f t="shared" si="0"/>
        <v>0</v>
      </c>
    </row>
    <row r="32" spans="1:8" s="3" customFormat="1" ht="192" customHeight="1" x14ac:dyDescent="0.25">
      <c r="A32" s="64" t="s">
        <v>75</v>
      </c>
      <c r="B32" s="66" t="s">
        <v>124</v>
      </c>
      <c r="C32" s="66" t="s">
        <v>125</v>
      </c>
      <c r="D32" s="67"/>
      <c r="E32" s="68" t="s">
        <v>68</v>
      </c>
      <c r="F32" s="68">
        <v>3</v>
      </c>
      <c r="G32" s="70"/>
      <c r="H32" s="57">
        <f t="shared" si="0"/>
        <v>0</v>
      </c>
    </row>
    <row r="33" spans="1:8" s="3" customFormat="1" ht="213" customHeight="1" x14ac:dyDescent="0.25">
      <c r="A33" s="64" t="s">
        <v>76</v>
      </c>
      <c r="B33" s="66" t="s">
        <v>126</v>
      </c>
      <c r="C33" s="66" t="s">
        <v>127</v>
      </c>
      <c r="D33" s="67"/>
      <c r="E33" s="68" t="s">
        <v>68</v>
      </c>
      <c r="F33" s="68">
        <v>1</v>
      </c>
      <c r="G33" s="70"/>
      <c r="H33" s="57">
        <f t="shared" si="0"/>
        <v>0</v>
      </c>
    </row>
    <row r="34" spans="1:8" s="3" customFormat="1" ht="173.25" customHeight="1" x14ac:dyDescent="0.25">
      <c r="A34" s="64" t="s">
        <v>77</v>
      </c>
      <c r="B34" s="66" t="s">
        <v>128</v>
      </c>
      <c r="C34" s="66" t="s">
        <v>129</v>
      </c>
      <c r="D34" s="67"/>
      <c r="E34" s="68" t="s">
        <v>68</v>
      </c>
      <c r="F34" s="68">
        <v>2</v>
      </c>
      <c r="G34" s="70"/>
      <c r="H34" s="57">
        <f t="shared" si="0"/>
        <v>0</v>
      </c>
    </row>
    <row r="35" spans="1:8" s="3" customFormat="1" ht="170.25" customHeight="1" thickBot="1" x14ac:dyDescent="0.3">
      <c r="A35" s="72" t="s">
        <v>78</v>
      </c>
      <c r="B35" s="42" t="s">
        <v>130</v>
      </c>
      <c r="C35" s="42" t="s">
        <v>144</v>
      </c>
      <c r="D35" s="73"/>
      <c r="E35" s="74" t="s">
        <v>68</v>
      </c>
      <c r="F35" s="75">
        <v>13</v>
      </c>
      <c r="G35" s="76"/>
      <c r="H35" s="60">
        <f t="shared" si="0"/>
        <v>0</v>
      </c>
    </row>
    <row r="36" spans="1:8" s="3" customFormat="1" ht="35.25" customHeight="1" thickBot="1" x14ac:dyDescent="0.3">
      <c r="A36" s="160" t="s">
        <v>145</v>
      </c>
      <c r="B36" s="161"/>
      <c r="C36" s="162"/>
      <c r="D36" s="160" t="s">
        <v>99</v>
      </c>
      <c r="E36" s="161"/>
      <c r="F36" s="48" t="s">
        <v>106</v>
      </c>
      <c r="G36" s="48" t="s">
        <v>22</v>
      </c>
      <c r="H36" s="48" t="s">
        <v>23</v>
      </c>
    </row>
    <row r="37" spans="1:8" s="3" customFormat="1" ht="33.75" customHeight="1" thickBot="1" x14ac:dyDescent="0.3">
      <c r="A37" s="157" t="s">
        <v>107</v>
      </c>
      <c r="B37" s="158"/>
      <c r="C37" s="159"/>
      <c r="D37" s="148" t="s">
        <v>146</v>
      </c>
      <c r="E37" s="149"/>
      <c r="F37" s="49">
        <v>460000</v>
      </c>
      <c r="G37" s="50"/>
      <c r="H37" s="51">
        <f>SUM(F37*G37)</f>
        <v>0</v>
      </c>
    </row>
    <row r="38" spans="1:8" s="3" customFormat="1" ht="38.25" customHeight="1" thickBot="1" x14ac:dyDescent="0.3">
      <c r="A38" s="145" t="s">
        <v>108</v>
      </c>
      <c r="B38" s="146"/>
      <c r="C38" s="147"/>
      <c r="D38" s="148" t="s">
        <v>146</v>
      </c>
      <c r="E38" s="149"/>
      <c r="F38" s="52">
        <v>60000</v>
      </c>
      <c r="G38" s="53"/>
      <c r="H38" s="54">
        <f>SUM(F38*G38)</f>
        <v>0</v>
      </c>
    </row>
    <row r="39" spans="1:8" s="3" customFormat="1" ht="33" customHeight="1" thickBot="1" x14ac:dyDescent="0.3">
      <c r="A39" s="150" t="s">
        <v>109</v>
      </c>
      <c r="B39" s="151"/>
      <c r="C39" s="152"/>
      <c r="D39" s="148" t="s">
        <v>146</v>
      </c>
      <c r="E39" s="149"/>
      <c r="F39" s="58">
        <v>60000</v>
      </c>
      <c r="G39" s="59"/>
      <c r="H39" s="60">
        <f>SUM(F39*G39)</f>
        <v>0</v>
      </c>
    </row>
    <row r="40" spans="1:8" s="3" customFormat="1" ht="20.100000000000001" customHeight="1" x14ac:dyDescent="0.25">
      <c r="A40" s="136" t="s">
        <v>43</v>
      </c>
      <c r="B40" s="137"/>
      <c r="C40" s="137"/>
      <c r="D40" s="137"/>
      <c r="E40" s="138"/>
      <c r="F40" s="138"/>
      <c r="G40" s="138"/>
      <c r="H40" s="77">
        <f>SUM(H17+H18+H20+H21+H22+H23+H26+H27+H28+H29+H30+H31+H32+H33+H34+H35+H37+H38+H39)</f>
        <v>0</v>
      </c>
    </row>
    <row r="41" spans="1:8" s="3" customFormat="1" ht="12" customHeight="1" x14ac:dyDescent="0.25">
      <c r="A41" s="139" t="s">
        <v>37</v>
      </c>
      <c r="B41" s="140"/>
      <c r="C41" s="140"/>
      <c r="D41" s="140"/>
      <c r="E41" s="141"/>
      <c r="F41" s="141"/>
      <c r="G41" s="141"/>
      <c r="H41" s="78"/>
    </row>
    <row r="42" spans="1:8" s="3" customFormat="1" ht="19.5" customHeight="1" thickBot="1" x14ac:dyDescent="0.3">
      <c r="A42" s="142" t="s">
        <v>44</v>
      </c>
      <c r="B42" s="143"/>
      <c r="C42" s="143"/>
      <c r="D42" s="143"/>
      <c r="E42" s="144"/>
      <c r="F42" s="144"/>
      <c r="G42" s="144"/>
      <c r="H42" s="79">
        <f>SUM(H40:H41)</f>
        <v>0</v>
      </c>
    </row>
    <row r="43" spans="1:8" s="3" customFormat="1" ht="17.25" customHeight="1" x14ac:dyDescent="0.25">
      <c r="A43" s="128" t="s">
        <v>131</v>
      </c>
      <c r="B43" s="129"/>
      <c r="C43" s="134" t="s">
        <v>132</v>
      </c>
      <c r="D43" s="134"/>
      <c r="E43" s="134"/>
      <c r="F43" s="134"/>
      <c r="G43" s="134"/>
      <c r="H43" s="135"/>
    </row>
    <row r="44" spans="1:8" s="3" customFormat="1" ht="18" customHeight="1" x14ac:dyDescent="0.25">
      <c r="A44" s="130"/>
      <c r="B44" s="131"/>
      <c r="C44" s="125" t="s">
        <v>133</v>
      </c>
      <c r="D44" s="126"/>
      <c r="E44" s="126"/>
      <c r="F44" s="126"/>
      <c r="G44" s="126"/>
      <c r="H44" s="127"/>
    </row>
    <row r="45" spans="1:8" s="3" customFormat="1" ht="36" customHeight="1" x14ac:dyDescent="0.25">
      <c r="A45" s="130"/>
      <c r="B45" s="131"/>
      <c r="C45" s="125" t="s">
        <v>134</v>
      </c>
      <c r="D45" s="126"/>
      <c r="E45" s="126"/>
      <c r="F45" s="126"/>
      <c r="G45" s="126"/>
      <c r="H45" s="127"/>
    </row>
    <row r="46" spans="1:8" ht="30.75" customHeight="1" x14ac:dyDescent="0.25">
      <c r="A46" s="132"/>
      <c r="B46" s="133"/>
      <c r="C46" s="125" t="s">
        <v>135</v>
      </c>
      <c r="D46" s="126"/>
      <c r="E46" s="126"/>
      <c r="F46" s="126"/>
      <c r="G46" s="126"/>
      <c r="H46" s="127"/>
    </row>
    <row r="47" spans="1:8" ht="21.75" customHeight="1" x14ac:dyDescent="0.25">
      <c r="A47" s="176" t="s">
        <v>139</v>
      </c>
      <c r="B47" s="177"/>
      <c r="C47" s="180" t="s">
        <v>136</v>
      </c>
      <c r="D47" s="180"/>
      <c r="E47" s="180"/>
      <c r="F47" s="180"/>
      <c r="G47" s="180"/>
      <c r="H47" s="181"/>
    </row>
    <row r="48" spans="1:8" ht="22.5" customHeight="1" thickBot="1" x14ac:dyDescent="0.3">
      <c r="A48" s="178"/>
      <c r="B48" s="179"/>
      <c r="C48" s="182" t="s">
        <v>137</v>
      </c>
      <c r="D48" s="182"/>
      <c r="E48" s="182"/>
      <c r="F48" s="182"/>
      <c r="G48" s="182"/>
      <c r="H48" s="183"/>
    </row>
    <row r="49" spans="1:8" ht="12" customHeight="1" x14ac:dyDescent="0.25">
      <c r="A49" s="25"/>
      <c r="B49" s="25"/>
      <c r="C49" s="25"/>
      <c r="D49" s="25"/>
      <c r="E49" s="25"/>
      <c r="F49" s="25"/>
      <c r="G49" s="25"/>
      <c r="H49" s="29"/>
    </row>
    <row r="50" spans="1:8" ht="12" customHeight="1" x14ac:dyDescent="0.25">
      <c r="A50" s="184" t="s">
        <v>40</v>
      </c>
      <c r="B50" s="184"/>
      <c r="C50" s="80"/>
      <c r="D50" s="80"/>
      <c r="E50" s="80"/>
      <c r="F50" s="185" t="s">
        <v>41</v>
      </c>
      <c r="G50" s="185"/>
      <c r="H50" s="185"/>
    </row>
    <row r="51" spans="1:8" ht="12" customHeight="1" x14ac:dyDescent="0.25">
      <c r="A51" s="174"/>
      <c r="B51" s="174"/>
      <c r="C51" s="80"/>
      <c r="D51" s="80"/>
      <c r="E51" s="80"/>
      <c r="F51" s="80"/>
      <c r="G51" s="175"/>
      <c r="H51" s="175"/>
    </row>
  </sheetData>
  <sheetProtection algorithmName="SHA-512" hashValue="hTJj0ByKsZw/tBG8ACHzjmBmQo0pzfskA1NC23QDwesk3drPE8aQwo7NBeF+1wIoiFSb1bfVwCnb81gzMvbm2A==" saltValue="jab8JXpDz3QqTyUKG6HtVA==" spinCount="100000" sheet="1" objects="1" scenarios="1"/>
  <protectedRanges>
    <protectedRange sqref="G43:G48" name="Raspon4_3_2_2"/>
    <protectedRange sqref="G40:G42" name="Raspon4_3_2_1_1"/>
    <protectedRange sqref="G26:G35" name="Raspon4_2_1_1_1_1"/>
  </protectedRanges>
  <mergeCells count="38">
    <mergeCell ref="A51:B51"/>
    <mergeCell ref="G51:H51"/>
    <mergeCell ref="A47:B48"/>
    <mergeCell ref="C47:H47"/>
    <mergeCell ref="C48:H48"/>
    <mergeCell ref="A50:B50"/>
    <mergeCell ref="F50:H50"/>
    <mergeCell ref="A15:H15"/>
    <mergeCell ref="A21:C21"/>
    <mergeCell ref="D21:E21"/>
    <mergeCell ref="A22:C22"/>
    <mergeCell ref="D22:E22"/>
    <mergeCell ref="A19:C19"/>
    <mergeCell ref="D19:E19"/>
    <mergeCell ref="A20:C20"/>
    <mergeCell ref="D20:E20"/>
    <mergeCell ref="D23:E23"/>
    <mergeCell ref="A24:H24"/>
    <mergeCell ref="A37:C37"/>
    <mergeCell ref="D37:E37"/>
    <mergeCell ref="A36:C36"/>
    <mergeCell ref="D36:E36"/>
    <mergeCell ref="A12:H12"/>
    <mergeCell ref="A10:C10"/>
    <mergeCell ref="A13:H13"/>
    <mergeCell ref="C45:H45"/>
    <mergeCell ref="A43:B46"/>
    <mergeCell ref="C46:H46"/>
    <mergeCell ref="C43:H43"/>
    <mergeCell ref="A40:G40"/>
    <mergeCell ref="A41:G41"/>
    <mergeCell ref="A42:G42"/>
    <mergeCell ref="A38:C38"/>
    <mergeCell ref="D38:E38"/>
    <mergeCell ref="A39:C39"/>
    <mergeCell ref="D39:E39"/>
    <mergeCell ref="C44:H44"/>
    <mergeCell ref="A23:C23"/>
  </mergeCells>
  <pageMargins left="0.70866141732283472" right="0.70866141732283472" top="0.74803149606299213" bottom="0.74803149606299213" header="0.31496062992125984" footer="0.31496062992125984"/>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Poziv na dostavu ponude</vt:lpstr>
      <vt:lpstr>Privitak 1.</vt:lpstr>
      <vt:lpstr>Privitak 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ddrukelj</cp:lastModifiedBy>
  <cp:lastPrinted>2026-03-19T14:34:03Z</cp:lastPrinted>
  <dcterms:created xsi:type="dcterms:W3CDTF">2015-01-15T09:53:58Z</dcterms:created>
  <dcterms:modified xsi:type="dcterms:W3CDTF">2026-05-07T13:52:35Z</dcterms:modified>
</cp:coreProperties>
</file>