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vkruljac\Desktop\"/>
    </mc:Choice>
  </mc:AlternateContent>
  <xr:revisionPtr revIDLastSave="0" documentId="13_ncr:1_{77548D23-8B7A-4B27-B30F-6F3C2AD85D12}" xr6:coauthVersionLast="37" xr6:coauthVersionMax="47" xr10:uidLastSave="{00000000-0000-0000-0000-000000000000}"/>
  <bookViews>
    <workbookView xWindow="0" yWindow="0" windowWidth="19200" windowHeight="6360" xr2:uid="{00000000-000D-0000-FFFF-FFFF00000000}"/>
  </bookViews>
  <sheets>
    <sheet name="Poziv na dostavu ponude" sheetId="1" r:id="rId1"/>
    <sheet name="Privitak 1." sheetId="15" r:id="rId2"/>
    <sheet name="Privitak 2." sheetId="13" r:id="rId3"/>
  </sheets>
  <calcPr calcId="179021"/>
</workbook>
</file>

<file path=xl/calcChain.xml><?xml version="1.0" encoding="utf-8"?>
<calcChain xmlns="http://schemas.openxmlformats.org/spreadsheetml/2006/main">
  <c r="H39" i="13" l="1"/>
  <c r="H20" i="13"/>
  <c r="H18" i="13" l="1"/>
  <c r="H38" i="13"/>
  <c r="H37" i="13"/>
  <c r="H36" i="13"/>
  <c r="H21" i="13"/>
  <c r="H19" i="13"/>
  <c r="H33" i="13"/>
  <c r="H32" i="13"/>
  <c r="H31" i="13"/>
  <c r="H30" i="13"/>
  <c r="H29" i="13"/>
  <c r="H28" i="13"/>
  <c r="H27" i="13"/>
  <c r="H26" i="13"/>
  <c r="H25" i="13"/>
  <c r="H34" i="13"/>
  <c r="H24" i="13" l="1"/>
  <c r="H41" i="13" l="1"/>
  <c r="B43" i="15" l="1"/>
</calcChain>
</file>

<file path=xl/sharedStrings.xml><?xml version="1.0" encoding="utf-8"?>
<sst xmlns="http://schemas.openxmlformats.org/spreadsheetml/2006/main" count="202" uniqueCount="161">
  <si>
    <t>1.</t>
  </si>
  <si>
    <t>Naziv:</t>
  </si>
  <si>
    <t>Sjedište:</t>
  </si>
  <si>
    <t>Tel:</t>
  </si>
  <si>
    <t>PONUDITELJ</t>
  </si>
  <si>
    <t>Adresa za dostavu pošte:</t>
  </si>
  <si>
    <t>OIB ili nacionalni identifikacijski br:</t>
  </si>
  <si>
    <t>Je li u sustavu PDV-a:</t>
  </si>
  <si>
    <t>Kontakt osoba:</t>
  </si>
  <si>
    <t>Naziv zajednice ponuditelja čiji je član:</t>
  </si>
  <si>
    <t>PODIZVODITELJ</t>
  </si>
  <si>
    <t>Predmet:</t>
  </si>
  <si>
    <t>Količina:</t>
  </si>
  <si>
    <t>Vrijednost:</t>
  </si>
  <si>
    <t>PONUDA</t>
  </si>
  <si>
    <t>Cijena ponude bez PDV-a (brojkama):</t>
  </si>
  <si>
    <t>Cijena ponude bez PDV-a (slovima):</t>
  </si>
  <si>
    <t>Iznos PDV-a (brojkama):</t>
  </si>
  <si>
    <t>Iznos PDV-a (slovima):</t>
  </si>
  <si>
    <t>Cijena ponude s PDV-om (brojkama):</t>
  </si>
  <si>
    <t>Cijena ponude s PDV-om (slovima):</t>
  </si>
  <si>
    <t xml:space="preserve">Promjenjivost cijene: </t>
  </si>
  <si>
    <t xml:space="preserve">Rok valjanosti ponude: </t>
  </si>
  <si>
    <t>TROŠKOVNIK</t>
  </si>
  <si>
    <t>POJEDINAČNA CIJENA BEZ PDV-A</t>
  </si>
  <si>
    <t>UKUPNA CIJENA BEZ PDV-A</t>
  </si>
  <si>
    <t>JEDINICA MJERE</t>
  </si>
  <si>
    <t>POZIV NA DOSTAVU PONUDE</t>
  </si>
  <si>
    <t>Poštovani,</t>
  </si>
  <si>
    <t>Dostaviti:</t>
  </si>
  <si>
    <t>BR.</t>
  </si>
  <si>
    <t>Postotni dio ugovora koji se daje u podugovor:</t>
  </si>
  <si>
    <t>cijena je nepromjenjiva za cijelo vrijeme trajanja ugovora</t>
  </si>
  <si>
    <t>Nakon isteka roka za dostavu ponude, stručno povjerenstvo naručitelja za provedbu ove nabave pregledat će i ocijeniti ponudu. Ukoliko posljednje spremanje Ponudbenog lista i(ili) Troškovnika neće biti obavljeno prije početka roka za dostavu ponude, ponuda će biti odbijena.</t>
  </si>
  <si>
    <t>NARUČITELJ</t>
  </si>
  <si>
    <t>Sveučilište Sjever</t>
  </si>
  <si>
    <t>Trg Dr. Žarka Dolinara 1, 48000 Koprivnica</t>
  </si>
  <si>
    <t>IBAN:</t>
  </si>
  <si>
    <t>E-mail adresa:</t>
  </si>
  <si>
    <t>Evidencijski broj Plana nabave:</t>
  </si>
  <si>
    <t>IZNOS PDV-A:</t>
  </si>
  <si>
    <t>2.</t>
  </si>
  <si>
    <t>3.</t>
  </si>
  <si>
    <t>U cijenu ponude bez PDV-a moraju biti uračunati svi posebni porezi, trošarine, carine i ostali troškovi, ako postoje, te popusti.</t>
  </si>
  <si>
    <t>Stručno povjerenstvo naručitelja:</t>
  </si>
  <si>
    <t>PONUDBENI LIST</t>
  </si>
  <si>
    <r>
      <t>Simona Hutinec, mag. oec.</t>
    </r>
    <r>
      <rPr>
        <sz val="9"/>
        <rFont val="UniN Reg"/>
        <family val="3"/>
      </rPr>
      <t>, v. r.</t>
    </r>
  </si>
  <si>
    <r>
      <t>Sandra Sever</t>
    </r>
    <r>
      <rPr>
        <sz val="9"/>
        <rFont val="UniN Reg"/>
        <family val="3"/>
      </rPr>
      <t>, v. r.</t>
    </r>
  </si>
  <si>
    <r>
      <t xml:space="preserve">1. </t>
    </r>
    <r>
      <rPr>
        <u/>
        <sz val="9"/>
        <rFont val="UniN Reg"/>
        <family val="3"/>
      </rPr>
      <t>https://www.unin.hr/category/javna_nabava/</t>
    </r>
  </si>
  <si>
    <t>Mjesto i datum sastavljanja ponude:</t>
  </si>
  <si>
    <t>Ime i prezime osobe ovlaštene za zastupanje:</t>
  </si>
  <si>
    <r>
      <t xml:space="preserve">Kako bi štetu prouzročenu neispunjenjem ili neurednim ispunjenjem ugovora od strane isporučitelja, nakon pisanog upozorenja, naručitelj naknadio iz jamstva, ako vrijednost ugovora bez PDV-a bude iznosila najmanje </t>
    </r>
    <r>
      <rPr>
        <u/>
        <sz val="9"/>
        <rFont val="UniN Reg"/>
        <family val="3"/>
      </rPr>
      <t>5.000.00 €</t>
    </r>
    <r>
      <rPr>
        <sz val="9"/>
        <rFont val="UniN Reg"/>
        <family val="3"/>
      </rPr>
      <t>, u roku do 10 dana od sklapanja ugovora isporučitelj će dostaviti naručitelju jamstvo za uredno ispunjenje ugovora u iznosu od 10% ugovorene vrijednosti bez PDV-a u obliku:</t>
    </r>
  </si>
  <si>
    <t>Član zajednice ponuditelja koji je ovlašten za komunikaciju s naručiteljem:</t>
  </si>
  <si>
    <t>UKUPNA CIJENA BEZ PDV-A:</t>
  </si>
  <si>
    <t>UKUPNA CIJENA S PDV-OM:</t>
  </si>
  <si>
    <t>Ugovor se može izmijeniti tijekom njegovog trajanja bez provedbe nove nabave:</t>
  </si>
  <si>
    <t>b. prouzročila bi naručitelju značajne poteškoće ili znatno povećavanje troškova;</t>
  </si>
  <si>
    <t>2. ako su ukupno ispunjeni sljedeći uvjeti</t>
  </si>
  <si>
    <t>a. do potrebe za izmjenom došlo je zbog okolnosti koje naručitelj nije mogao predvidjeti i</t>
  </si>
  <si>
    <t>b. izmjenom se ne mijenja cjelokupna priroda ugovora;</t>
  </si>
  <si>
    <t>3. zbog općeg ili djelomičnoga pravnog sljedništva prvotnog ugovaratelja, nakon restrukturiranja, uključujući preuzimanje, spajanje, stjecanje ili insolventnost, od strane drugoga gospodarskog subjekta koji ispunjava prvotno utvrđene kriterije odabira gospodarskog subjekta, pod uvjetom da to ne predstavlja drugu značajnu izmjenu ugovora;</t>
  </si>
  <si>
    <t>4. zbog obveze neposrednog plaćanja podugovarateljima;</t>
  </si>
  <si>
    <t>5. ako se izmjenom ne unose uvjeti koji bi, da su bili dio prvotne nabave, dopustili prihvaćanje</t>
  </si>
  <si>
    <t>a. gospodarskih subjekata različitih od prvotno odabranog,</t>
  </si>
  <si>
    <t>b. ponuda različitih od prvotno prihvaćene ili</t>
  </si>
  <si>
    <t>c. dodatnih sudionika u nabavu;</t>
  </si>
  <si>
    <t>6. ako se izmjenom ne mijenja ekonomsku ravnotežu ugovora u korist ugovaratelja na način koji nije predviđen prvotnim ugovorom;</t>
  </si>
  <si>
    <t>7. ako se izmjenom ne povećava značajno opseg ugovora kao i</t>
  </si>
  <si>
    <t xml:space="preserve">8. ako novi ugovaratelj ne zamijeni onoga kojem je naručitelj prvotno dodijelio ugovor, izuzev u slučajevima iz t. 3-4, pri čemu ukupno povećanje cijene ne smije biti veće od 50% vrijednosti prvotnog ugovora i ukupna vrijednost ugovora bez PDV-a mora biti manja od praga javne nabave, a ako je učinjeno nekoliko uzastopnih izmjena, ograničenje do 50% vrijednosti prvotnog ugovora procjenjuje se na temelju neto ukupne vrijednosti svih uzastopnih izmjena. </t>
  </si>
  <si>
    <t>1. radi dodatne nabave od prvotnog ugovaratelja za kojom se ukazala potreba, a nije bila uključena u prvotnu nabavu, ako promjena ugovaratelja</t>
  </si>
  <si>
    <t>a. nije moguća zbog ekonomskih ili tehničkih razloga kao što su zahtjevi za međuzamjenjivošću i interoperabilnošću s predmetom nabave koji je nabavljen u okviru prvotne nabave te</t>
  </si>
  <si>
    <t>2. bjanko zadužnice potvrđene kod javnog bilježnika, a</t>
  </si>
  <si>
    <t>naručitelj će vratiti isporučitelju nenaplaćeni dio jamstva u roku do najviše 40 dana duljem od isteka ugovorenog roka isporuke predmeta nabave uz zadržavanje preslike bjanko zadužnice.</t>
  </si>
  <si>
    <t>Ponuda se sastoji od popunjenih otključanih ružičastih ćelija Ponudbenog lista i Troškovnika u Microsoft Excelu iz privitka ovog Poziva.</t>
  </si>
  <si>
    <t>Najam fotokopirnih aparata i digitalnih profesionalnih uređaja</t>
  </si>
  <si>
    <t>MINIMALNE TEHNIČKE KARAKTERISTIKE</t>
  </si>
  <si>
    <t>SPECIFIKACIJE JEDNAKOVRIJEDNOG UREĐAJA</t>
  </si>
  <si>
    <t>Profesionalni aparat za digitalni tisak s ispisom u boji, s integriranim 5-bojnim sustavom (CMYK + Lak). Brzina ispisa: najmanje 40 str/min. Funkcija obostranog ispisa. Funkcija mrežnog ispisa. Kapacitet spremnika papira: najmanje 5.700 listova. Podržani formati papira: od A5 do SRA3, 330 x 487. Maksimalna rezolucija ispisa: najmanje 1.200 x 1.200 DPI. Maksimalna masa medija za ispis: najmanje 256 g/m2. Grafičko korisničko sučelje sa zaslonom na dodir u boji. Tvrdi disk: najmanje 80 GB. Kontroler ispisa s «Adobe Postscript 3 PDL-om» i tvrdim diskom od najmanje 160 GB. Jedinica za završnu obradu s funkcijom klamanja i izrade brošura debljine najmanje 15 listova te mogućnošću klamanja najmanje 50 listova. Vanjski EFI kontroler ispisa kompatibilan s aplikacijom «EFI Fiery Command Workstation». Najam uređaja uračunava u cijenu kopije, odnosno kvadratnog metra. U cijenu najma uračunati su održavanje i toneri.</t>
  </si>
  <si>
    <t>Profesionalni aparat za digitalni tisak s ispisom u boji. Brzina ispisa: najmanje 65 str/min. Funkcija obostranog ispisa. Funkcija mrežnog ispisa. Kapacitet spremnika papira: najmanje 3.500 listova. Podržani formati papira: od A5 do SRA3, 330 x 4. Maksimalna rezolucija ispisa: najmanje 2.400 x 2.400 DPI. Maksimalna masa medija za ispis: najmanje 300 g/m2. Maksimalna podržana masa medija za obostrani ispis: najmanje 300 g/m2. Automatska kalibracija boje u tijeku ispisa. Podržani ispis na strukturiranim medijima. Grafičko korisničko sučelje sa zaslonom na dodir u boji na hrvatskom jeziku. Tvrdi disk: najmanje 1 TB. Kontroler ispisa s «Adobe Postscript 3 PDL-om» i tvrdim diskom od najmanje 500 GB. Vanjski EFI kontroler ispisa kompatibilan s aplikacijom «EFI Fiery Command Workstation». i1 PRO spektrofotometar na raspolaganju. Jedinica za završnu obradu za klamanje i slaganje kopija, te izradu brošura izlaznoga kapaciteta papira od najmanje 3.500 listova. Najam uređaja uračunava u cijenu kopije, odnosno kvadratnog metra. U cijenu najma uračunati su održavanje i toneri.</t>
  </si>
  <si>
    <t>4.</t>
  </si>
  <si>
    <t>Sveučilište Sjever, Sveučilišni centar Varaždin</t>
  </si>
  <si>
    <t>Sveučilište Sjever, Sveučilišni centar Koprivnica</t>
  </si>
  <si>
    <t>PROFESIONALNI UREĐAJI ZA DIGITALNI TISAK</t>
  </si>
  <si>
    <t>«Canon imagePRESS serija C700» ili jednakovrijedan</t>
  </si>
  <si>
    <t>kom.</t>
  </si>
  <si>
    <t>«Canon imagePRESS C1+» ili jednakovrijedan</t>
  </si>
  <si>
    <t>Crno-bijela kopija</t>
  </si>
  <si>
    <t>Kopija u boji</t>
  </si>
  <si>
    <t>Sken</t>
  </si>
  <si>
    <t>FOTOKOPIRNI UREĐAJI I PRIPADAJUĆE APLIKACIJE S TONERIMA</t>
  </si>
  <si>
    <t>«Canon imagePROGRAF 4100S» ili jednakovrijedan</t>
  </si>
  <si>
    <t>Digitalni multifunkcijski aparat s ispisom u boji. Brzina ispisa: najmanje 25 str/min. Funkcija obostranog ispisa. Funkcija mrežnog ispisa. Integrirana PCL 6 i PostScript 3 emulacija. Podržani formati papira: A5 do A4. Kapacitet spremnika papira: najmanje 650. Maksimalna masa medija za ispis: najmanje 210 g/m2. Automatski obostrani dodavač s funkcijom skeniranja u boji. Funkcija slanja skeniranih dokumenata izravno na dijeljena mrežna mjesta ili e-mail destinacije. Funkcija autentifikacije korisnika putem PIN-a za nadzor ispisa s praćenjem ispisa, automatskim generiranjem izvješća o potrošnji i opcijom restrikcije po korisnicima. Grafičko korisničko sučelje sa zaslonom na dodir u boji na hrvatskom jeziku. Tvrdi disk: najmanje 250 GB. Funkcija slanja i primanja telefaks poruka. U cijenu najma uračunati su održavanje i toneri.</t>
  </si>
  <si>
    <t>5.</t>
  </si>
  <si>
    <t>«Canon iRA C255i» ili «Canon iRA C355i» ili jednakovrijedan</t>
  </si>
  <si>
    <t>«Canon LBP 236dwdi» ili jednakovrijedan</t>
  </si>
  <si>
    <t>Digitalni laserski pisač s crno-bijelim ispisom. Brzina ispisa: najmanje 33 str/min. Funkcija obostranog ispisa. Funkcija mrežnog ispisa. Integrirana PCL 6 emulacija. Podržani formati papira: A5 do A4. Kapacitet spremnika papira: najmanje 550 listova. Maksimalna masa medija za ispis: najmanje 190 g/m2. U cijenu najma uračunati su održavanje i toneri.</t>
  </si>
  <si>
    <t>6.</t>
  </si>
  <si>
    <t>«Canon MF 734CdWi» ili jednakovrijedan</t>
  </si>
  <si>
    <t>7.</t>
  </si>
  <si>
    <t>«Konica Minolta bizhub 284» ili jednakovrijedan</t>
  </si>
  <si>
    <t>Digitalni multifunkcijski aparat s ispisom boji. Brzina ispisa: najmanje 27 str/min. Funkcija obostranog ispisa. Funkcija mrežnog ispisa i WiFi ispisa. Integrirana PCL 6 i PostScript 3 emulacija. Podržani formati papira: A5 do A4. Kapacitet spremnika papira: najmanje 300 listova. Maksimalna težina medija za ispis: najmanje 200 g/m2. Automatski obostrani dodavač s funkcijom skeniranja u boji. Funkcija slanja skeniranih dokumenata izravno na dijeljena mrežna mjesta ili e-mail destinacije. Funkcija autentifikacije korisnika putem PIN-a za nadzor ispisa s praćenjem ispisa, automatskim generiranjem izvješća o potrošnji i opcijom restrikcije po korisnicima. Grafičko korisničko sučelje sa zaslonom na dodir u boji. Funkcija izravnog ispisa s USB medija i spremanja skeniranih dokumenata na njega. U cijenu najma uračunati su održavanje i toneri.</t>
  </si>
  <si>
    <t>8.</t>
  </si>
  <si>
    <t>«Konica Minolta bizhub 287» ili jednakovrijedan</t>
  </si>
  <si>
    <t>9.</t>
  </si>
  <si>
    <t>«Konica Minolta bizhub C227» ili jednakovrijedan</t>
  </si>
  <si>
    <t>STAVKA</t>
  </si>
  <si>
    <t>10.</t>
  </si>
  <si>
    <t>«Konica Minolta bizhub C258» ili jednakovrijedan</t>
  </si>
  <si>
    <t>11.</t>
  </si>
  <si>
    <t>«Konica Minolta bizhub C364» ili jednakovrijedan</t>
  </si>
  <si>
    <t>12.</t>
  </si>
  <si>
    <t>«Konica Minolta bizhub C3110» ili jednakovrijedan</t>
  </si>
  <si>
    <t>13.</t>
  </si>
  <si>
    <t>«Canon MF455dw» ili jednakovrijedan</t>
  </si>
  <si>
    <t>Digitalni multifunkcijski aparat s crno/bijelim ispisom. Brzina ispisa: najmanje 28 str/min. Funkcija obostranog ispisa. Funkcija mrežnog ispisa. Integrirana PCL 6 i PostScript 3 emulacija. Podržani formati papira: A5 do SRA3. Kapacitet spremnika papira: najmanje 1.100 listova. Maksimalna masa medija za ispis: najmanje 300 g/m2. Automatski obostrani dodavač s funkcijom skeniranja u boji. Funkcija slanja skeniranih dokumenata izravno na dijeljena mrežna mjesta ili e-mail destinacije. Funkcija autentifikacije korisnika putem PIN-a za nadzor ispisa s praćenjem ispisa, automatskim generiranjem izvješća o potrošnji i opcijom restrikcije po korisnicima. Kompatibilno sa serverskim nadzorom ispisa opisaimn u stavki 14. Grafičko korisničko sučelje sa zaslonom na dodir u boji. Tvrdi disk: najmanje 250 GB. Funkcija izravnog ispisa s USB medija i spremanja skeniranih dokumenata na njega. Jedinica završne obrade za slaganje i klamanje kopija izlaznoga kapaciteta: najmanje 3.000 listova. U cijenu najma uračunati su održavanje i toneri.</t>
  </si>
  <si>
    <t>Digitalni multifunkcijski aparat s crno/bijelim ispisom. Brzina ispisa: najmanje 28 str/min. Funkcija obostranog ispisa. Funkcija mrežnog ispisa. Integrirana PCL 6 i PostScript 3 emulacija. Podržani formati papira: A5 do A3. Kapacitet spremnika papira: najmanje 1.100 listova. Maksimalna masa medija za ispis: najmanje 256 g/m2. Automatski obostrani dodavač s funkcijom skeniranja u boji. Funkcija slanja skeniranih dokumenata izravno na dijeljena mrežna mjesta ili e-mail destinacije. Funkcija autentifikacije korisnika putem PIN-a za nadzor ispisa s praćenjem ispisa, automatskim generiranjem izvješća o potrošnji i opcijom restrikcije po korisnicima. Kompatibilno sa serverskim nadzorom ispisa opisaimn u stavki 14. Grafičko korisničko sučelje sa zaslonom na dodir u boji. Tvrdi disk: najmanje 250 GB. Funkcija izravnog ispisa s USB medija i spremanja skeniranih dokumenata na njega. U cijenu najma uračunati su održavanje i toneri.</t>
  </si>
  <si>
    <t>Digitalni multifunkcijski aparat s ispisom u boji. Brzina ispisa: najmanje 22 str/min. Funkcija obostranog ispisa. Funkcija mrežnog ispisa. Integrirana PCL 6 i PostScript 3 emulacija. Podržani formati papira: A5 do A3. Kapacitet spremnika papira: najmanje 1.100 listova. Maksimalna masa medija za ispis: najmanje 256 g/m2. Automatski obostrani dodavač s funkcijom skeniranja u boji. Funkcija slanja skeniranih dokumenata izravno na dijeljena mrežna mjesta ili e-mail destinacije. Funkcija autentifikacije korisnika putem PIN-a za nadzor ispisa s praćenjem ispisa, automatskim generiranjem izvješća o potrošnji i opcijom restrikcije po korisnicima. Kompatibilno sa serverskim nadzorom ispisa opisaimn u stavki 14. Grafičko korisničko sučelje sa zaslonom na dodir u boji. Tvrdi disk: najmanje 250 GB. Funkcija izravnog ispisa s USB medija i spremanja skeniranih dokumenata na njega. U cijenu najma uračunati su održavanje i toneri.</t>
  </si>
  <si>
    <t>Digitalni multifunkcijski aparat s ispisom u boji. Brzina ispisa: najmanje 25 str/min. Funkcija obostranog ispisa. Funkcija mrežnog ispisa. Integrirana PCL 6 i PostScript 3 emulacija. Podržani formati papira: A5 do SRA3. Kapacitet spremnika papira: najmanje 1.100 listova. Maksimalna masa medija za ispis: najmanje 300 g/m2. Automatski obostrani dodavač s funkcijom skeniranja u boji. Funkcija slanja skeniranih dokumenata izravno na dijeljena mrežna mjesta ili e-mail destinacije. Funkcija autentifikacije korisnika putem PIN-a za nadzor ispisa s praćenjem ispisa, automatskim generiranjem izvješća o potrošnji i opcijom restrikcije po korisnicima. Kompatibilno sa serverskim nadzorom ispisa opisaimn u stavki 14. Grafičko korisničko sučelje sa zaslonom na dodir u boji. Tvrdi disk: najmanje 250 GB. Funkcija izravnog ispisa s USB medija i spremanja skeniranih dokumenata na njega. U cijenu najma uračunati su održavanje i toneri.</t>
  </si>
  <si>
    <t>Digitalni multifunkcijski aparat s ispisom u boji. Brzina ispisa: najmanje 36 str/min. Funkcija obostranog ispisa. Funkcija mrežnog ispisa. Integrirana PCL 6 i PostScript 3 emulacija. Podržani formati papira: A5 do SRA3. Kapacitet spremnika papira: najmanje 1.100 listova. Maksimalna rezolucija ispisa: najmanje 1.800 x 600 DPI. Maksimalna masa medija za ispis: najmanje 300 g/m2. Automatski obostrani dodavač s funkcijom skeniranja u boji. Funkcija slanja skeniranih dokumenata izravno na dijeljena mrežna mjesta ili e-mail destinacije. Funkcija autentifikacije korisnika putem PIN-a za nadzor ispisa s praćenjem ispisa, automatskim generiranjem izvješća o potrošnji i opcijom restrikcije po korisnicima. Kompatibilno sa serverskim nadzorom ispisa opisaimn u stavki 14. Grafičko korisničko sučelje sa zaslonom na dodir u boji. Tvrdi disk: najmanje 250 GB. Jedinica za završnu obradu s funkcijom klamanja i slaganja setova kapaciteta izlaznog podloška za najmanje 3.000 listova. U cijenu najma uračunati su održavanje i toneri.</t>
  </si>
  <si>
    <t>Digitalni multifunkcijski aparat s ispisom u boji. Brzina ispisa: najmanje 31 str/min. Funkcija obostranog ispisa. Funkcija mrežnog ispisa. Podržani formati papira: A6 do A4. Kapacitet spremnika papira: najmanje 350 listova. Maksimalna rezolucija ispisa: najmanje 600 x 600 DPI. Maksimalna masa medija za ispis: najmanje 210 g/m2. Automatski obostrani dodavač s funkcijom skeniranja u boji. Funkcija slanja skeniranih dokumenata izravno na dijeljena mrežna mjesta ili e-mail destinacije. Funkcija autentifikacije korisnika putem PIN-a za nadzor ispisa s praćenjem ispisa, automatskim generiranjem izvješća o potrošnji i opcijom restrikcije po korisnicima. Kompatibilno sa serverskim nadzorom ispisa opisaimn u stavki 14. U cijenu najma uračunati su održavanje i toneri.</t>
  </si>
  <si>
    <t>Digitalni multifunkcijski aparat s crno-bijelim ispisom. Brzina ispisa: najmanje 33 str/min. Funkcija obostranog ispisa. Funkcija mrežnog ispisa. Podržani formati papira: A6 do A4. Kapacitet spremnika papira: najmanje 350 listova. Maksimalna rezolucija ispisa: najmanje 600 x 600 DPI. Maksimalna masa medija za ispis: najmanje 163 g/m2. Automatski obostrani dodavač s funkcijom skeniranja u boji. Funkcija slanja skeniranih dokumenata izravno na dijeljena mrežna mjesta ili e-mail destinacije. Funkcija autentifikacije korisnika putem PIN-a za nadzor ispisa s praćenjem ispisa, automatskim generiranjem izvješća o potrošnji i opcijom restrikcije po korisnicima. Kompatibilno sa serverskim nadzorom ispisa opisanim u stavki 14. U cijenu najma uračunati su održavanje i toneri.</t>
  </si>
  <si>
    <t>14.</t>
  </si>
  <si>
    <t>«YSOFT SAFEQ» ili jednakovrijedan</t>
  </si>
  <si>
    <t>A4 format (veći ili manji format obračunva se ekvivalntno A4 formatu)</t>
  </si>
  <si>
    <t>Napomene:</t>
  </si>
  <si>
    <t>Najmodavac će se odazvati servisnom pozivu u roku do 3 h od zaprimanja servisnog poziva.</t>
  </si>
  <si>
    <t xml:space="preserve">Ukoliko je, zbog ozbiljnosti kvara, nemoguće servisirati uređaj u roku do 24 h od zaprimanja servisnog poziva, najmodavac će dostaviti naručitelju zamjenski uređaj jednakih ili boljih karakteristika do završetka servisiranja. </t>
  </si>
  <si>
    <t>Najmodavac će osigurati održavanje uređaja koje uključuje: servisiranje, dobavu rezervnih dijelova, popravke i brigu o redovitoj opskrbi tonerima.</t>
  </si>
  <si>
    <t>Najam obuhvaća automatizirani nadzor pisača koji omogućava praćenje i dojavu o stanju brojača, grešaka, zastoja i stanju potrošnog materijala u realnom vremenu bez instalacije dodatnog softvera na računala naručitelja.</t>
  </si>
  <si>
    <t>Digitalni tintni pisač velikog formata s ispisom u boji. Maksimalna rezolucija ispisa: najmanje 2.400 x 1.200 DPI. Sustav s najmanje 8 boja. Maksimalna širina papira: najmanje 44". Brzina ispisa: najmanje 28 str/min. Funkcija mrežnog ispisa. Funkcija ispisa na medij u roli i rezani medij. Funkcija ispisa bez rubova. Maksimalna debljina medija za ispis: najmanje 0,8 mm. Tvrdi disk: najmanje 250 GB. Cijena ispisa uključena u cijenu. Najam uređaja uračunava u cijenu kopije, odnosno kvadratnog metra. U cijenu najma uračunati su održavanje i toneri.</t>
  </si>
  <si>
    <t>Ispis u boji po m2</t>
  </si>
  <si>
    <t>KLASA: 406-01/23-01/26</t>
  </si>
  <si>
    <t>UR. BROJ: 2186-0336-08/2-23-2</t>
  </si>
  <si>
    <t>Varaždin, 24. svibnja 2023.</t>
  </si>
  <si>
    <t>• gospodarskim subjektima</t>
  </si>
  <si>
    <t>Sveučilište Sjever (u nastavku: naručitelj), poziva Vas da dostavite ponudu u nabavi najma fotokopirnih aparata i digitalnih profesionalnih uređaja na koju se ne primjenjuje Zakon o javnoj nabavi (NN 120/16. i 114/22., u nastavku: ZJN 2016).</t>
  </si>
  <si>
    <r>
      <t xml:space="preserve">Na adrese </t>
    </r>
    <r>
      <rPr>
        <u/>
        <sz val="9"/>
        <rFont val="UniN Reg"/>
        <family val="3"/>
      </rPr>
      <t>vkruljac@unin.hr</t>
    </r>
    <r>
      <rPr>
        <sz val="9"/>
        <rFont val="UniN Reg"/>
        <family val="3"/>
      </rPr>
      <t xml:space="preserve">, </t>
    </r>
    <r>
      <rPr>
        <u/>
        <sz val="9"/>
        <rFont val="UniN Reg"/>
        <family val="3"/>
      </rPr>
      <t>shutinec@unin.hr</t>
    </r>
    <r>
      <rPr>
        <sz val="9"/>
        <rFont val="UniN Reg"/>
        <family val="3"/>
      </rPr>
      <t xml:space="preserve">, </t>
    </r>
    <r>
      <rPr>
        <u/>
        <sz val="9"/>
        <rFont val="UniN Reg"/>
        <family val="3"/>
      </rPr>
      <t>ssever@unin.hr</t>
    </r>
    <r>
      <rPr>
        <sz val="9"/>
        <rFont val="UniN Reg"/>
        <family val="3"/>
      </rPr>
      <t xml:space="preserve"> i </t>
    </r>
    <r>
      <rPr>
        <u/>
        <sz val="9"/>
        <rFont val="UniN Reg"/>
        <family val="3"/>
      </rPr>
      <t>bkolman@unin.hr</t>
    </r>
    <r>
      <rPr>
        <sz val="9"/>
        <rFont val="UniN Reg"/>
        <family val="3"/>
      </rPr>
      <t>, u istoj poruci dostavlja se:</t>
    </r>
  </si>
  <si>
    <t>1. zahtjev za pojašnjenjem ovog Poziva i njegovih privitaka do: 29. svibnja 2023. do 12,00 h, a</t>
  </si>
  <si>
    <t>2. ponudu 31. svibnja 2023, u roku od 9,00-10,00 h.</t>
  </si>
  <si>
    <r>
      <t xml:space="preserve">Kriterij za odabir ponude je najniža cijena. Cijena ponude ne smije biti viša od procijenjene vrijednosti nabave u iznosu od </t>
    </r>
    <r>
      <rPr>
        <u/>
        <sz val="9"/>
        <rFont val="UniN Reg"/>
        <family val="3"/>
      </rPr>
      <t>19.908,42 €</t>
    </r>
    <r>
      <rPr>
        <sz val="9"/>
        <rFont val="UniN Reg"/>
        <family val="3"/>
      </rPr>
      <t xml:space="preserve"> bez PDV-a, a s odabranim ponuditeljem sklopit će se jednogodišnji ugovor.</t>
    </r>
  </si>
  <si>
    <t>Rok plaćanja je do 15 dana od dana ispostave računa za pružene usluge u svakom pojedinome mjesecu.</t>
  </si>
  <si>
    <r>
      <t xml:space="preserve">1. novčanog pologa uplaćenog na IBAN naručitelja HR6123600001102325217 kod </t>
    </r>
    <r>
      <rPr>
        <i/>
        <sz val="9"/>
        <rFont val="UniN Reg"/>
        <family val="3"/>
      </rPr>
      <t xml:space="preserve">Zagrebačke banke d.d. </t>
    </r>
    <r>
      <rPr>
        <sz val="9"/>
        <rFont val="UniN Reg"/>
        <family val="3"/>
      </rPr>
      <t>s modelom «HR00», pozivom na br. «OIB uplatitelja» i opisom plaćanja «Jamstvo za uredno ispunjenje Ugovora – J 2023/31» ili</t>
    </r>
  </si>
  <si>
    <r>
      <t>Vedran Kruljac, dipl. iur</t>
    </r>
    <r>
      <rPr>
        <sz val="9"/>
        <rFont val="UniN Reg"/>
        <family val="3"/>
      </rPr>
      <t>, v. r.</t>
    </r>
  </si>
  <si>
    <r>
      <t>Branimir Kolman, bacc. inf, v. r</t>
    </r>
    <r>
      <rPr>
        <sz val="9"/>
        <rFont val="UniN Reg"/>
        <family val="3"/>
      </rPr>
      <t>.</t>
    </r>
  </si>
  <si>
    <t>2-5. Stručnom povjerenstvu naručitelja</t>
  </si>
  <si>
    <t>6. Pismohrana</t>
  </si>
  <si>
    <t>Privitak 1.</t>
  </si>
  <si>
    <t>J 2023/31</t>
  </si>
  <si>
    <t>do 60 dana od dana otvaranja ponuda</t>
  </si>
  <si>
    <r>
      <t xml:space="preserve">Privitak </t>
    </r>
    <r>
      <rPr>
        <sz val="9"/>
        <rFont val="UniN Reg"/>
        <family val="3"/>
      </rPr>
      <t>2.</t>
    </r>
  </si>
  <si>
    <r>
      <t xml:space="preserve">U POSTUPKU NABAVE </t>
    </r>
    <r>
      <rPr>
        <sz val="9"/>
        <rFont val="UniN Reg"/>
        <family val="3"/>
      </rPr>
      <t xml:space="preserve">NAJMA FOTOKOPIRNIH APARATA I DIGITALNIH PROFESIONALNIH UREĐAJA </t>
    </r>
    <r>
      <rPr>
        <sz val="9"/>
        <rFont val="UniN Reg"/>
        <family val="3"/>
        <charset val="238"/>
      </rPr>
      <t>ZA SVEUČILIŠTE SJEVER</t>
    </r>
  </si>
  <si>
    <r>
      <rPr>
        <sz val="9"/>
        <rFont val="UniN Reg"/>
        <family val="3"/>
      </rPr>
      <t>TOČNA KOLIČINA</t>
    </r>
  </si>
  <si>
    <r>
      <t xml:space="preserve">NAPLATA PO ISPISU STAVKI BR. </t>
    </r>
    <r>
      <rPr>
        <sz val="9"/>
        <rFont val="UniN Reg"/>
        <family val="3"/>
      </rPr>
      <t>1-3</t>
    </r>
    <r>
      <rPr>
        <sz val="9"/>
        <rFont val="UniN Reg"/>
        <family val="3"/>
        <charset val="238"/>
      </rPr>
      <t>.</t>
    </r>
  </si>
  <si>
    <r>
      <rPr>
        <sz val="9"/>
        <rFont val="UniN Reg"/>
        <family val="3"/>
      </rPr>
      <t>OKVIRNA KOLIČINA</t>
    </r>
  </si>
  <si>
    <r>
      <t xml:space="preserve">Ispis stavke </t>
    </r>
    <r>
      <rPr>
        <sz val="9"/>
        <rFont val="UniN Reg"/>
        <family val="3"/>
      </rPr>
      <t>3</t>
    </r>
    <r>
      <rPr>
        <sz val="9"/>
        <rFont val="UniN Reg"/>
        <family val="3"/>
        <charset val="238"/>
      </rPr>
      <t>. po m2</t>
    </r>
  </si>
  <si>
    <r>
      <rPr>
        <sz val="9"/>
        <rFont val="UniN Reg"/>
        <family val="3"/>
      </rPr>
      <t>TOČNA</t>
    </r>
    <r>
      <rPr>
        <sz val="9"/>
        <rFont val="UniN Reg"/>
        <family val="3"/>
        <charset val="238"/>
      </rPr>
      <t xml:space="preserve"> KOLIČINA</t>
    </r>
  </si>
  <si>
    <r>
      <t xml:space="preserve">POJEDINAČNA </t>
    </r>
    <r>
      <rPr>
        <sz val="9"/>
        <rFont val="UniN Reg"/>
        <family val="3"/>
      </rPr>
      <t>GODIŠNJA NAJAMNINA</t>
    </r>
    <r>
      <rPr>
        <sz val="9"/>
        <rFont val="UniN Reg"/>
        <family val="3"/>
        <charset val="238"/>
      </rPr>
      <t xml:space="preserve"> BEZ PDV-A</t>
    </r>
  </si>
  <si>
    <r>
      <t xml:space="preserve">UKUPNA </t>
    </r>
    <r>
      <rPr>
        <sz val="9"/>
        <rFont val="UniN Reg"/>
        <family val="3"/>
      </rPr>
      <t>GODIŠNJA NAJAMNINA</t>
    </r>
    <r>
      <rPr>
        <sz val="9"/>
        <rFont val="UniN Reg"/>
        <family val="3"/>
        <charset val="238"/>
      </rPr>
      <t xml:space="preserve"> BEZ PDV-A</t>
    </r>
  </si>
  <si>
    <r>
      <t xml:space="preserve">Centralno serversko rješenje za nadzor i upravljanje ispisom, kopiranjem i skeniranjem na dvije zasebne lokacije. Funkcionalnost praćenja potrošnje korištenja multifunkcijskih uređaja po korisnicima, uređajima i grupama. Funkcionalnost restrikcije korištenja multifunkcijskih uređaja. Funkcionalnost </t>
    </r>
    <r>
      <rPr>
        <i/>
        <sz val="9"/>
        <rFont val="UniN Reg"/>
        <family val="3"/>
      </rPr>
      <t>follow me</t>
    </r>
    <r>
      <rPr>
        <sz val="9"/>
        <rFont val="UniN Reg"/>
        <family val="3"/>
        <charset val="238"/>
      </rPr>
      <t xml:space="preserve">. Ispisivanje poslanih dokumenata na bilo kojem uređaju uključenom u sustav nadzora. Funkcionalnost identifikacije u sustavu putem PIN-a ili kartice. Funkcionalnost generiranja automatskih periodičkih izvještaja o potrošnji po korisnicima, uređajima ili grupama. Funkcionalnost definiranja različitih profila cijena ispisa. Za cijelo vrijeme trajanja ugovora, u cijenu najma uračunate su licence za sve uređaje i trošak </t>
    </r>
    <r>
      <rPr>
        <i/>
        <sz val="9"/>
        <rFont val="UniN Reg"/>
        <family val="3"/>
      </rPr>
      <t>software assurancea</t>
    </r>
    <r>
      <rPr>
        <sz val="9"/>
        <rFont val="UniN Reg"/>
        <family val="3"/>
        <charset val="238"/>
      </rPr>
      <t xml:space="preserve"> za 12 licenci.</t>
    </r>
  </si>
  <si>
    <r>
      <t xml:space="preserve">NAPLATA PO ISPISU STAVKI BR. </t>
    </r>
    <r>
      <rPr>
        <sz val="9"/>
        <rFont val="UniN Reg"/>
        <family val="3"/>
      </rPr>
      <t>4-13</t>
    </r>
    <r>
      <rPr>
        <sz val="9"/>
        <rFont val="UniN Reg"/>
        <family val="3"/>
        <charset val="238"/>
      </rPr>
      <t>.</t>
    </r>
  </si>
  <si>
    <r>
      <t>Mjest</t>
    </r>
    <r>
      <rPr>
        <sz val="9"/>
        <rFont val="UniN Reg"/>
        <family val="3"/>
      </rPr>
      <t>o</t>
    </r>
    <r>
      <rPr>
        <sz val="9"/>
        <rFont val="UniN Reg"/>
        <family val="3"/>
        <charset val="238"/>
      </rPr>
      <t xml:space="preserve"> izvršenja usluge: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</si>
</sst>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1]"/>
    <numFmt numFmtId="165" formatCode="#,##0.00\ [$€-2C1A]"/>
    <numFmt numFmtId="166" formatCode="#,##0.000000\ [$€-2C1A]"/>
  </numFmts>
  <fonts count="12" x14ac:knownFonts="1">
    <font>
      <sz val="11"/>
      <color theme="1"/>
      <name val="Calibri"/>
      <family val="2"/>
      <charset val="238"/>
      <scheme val="minor"/>
    </font>
    <font>
      <sz val="9"/>
      <name val="UniN Reg"/>
      <family val="3"/>
    </font>
    <font>
      <u/>
      <sz val="9"/>
      <name val="UniN Reg"/>
      <family val="3"/>
    </font>
    <font>
      <i/>
      <sz val="9"/>
      <name val="UniN Reg"/>
      <family val="3"/>
    </font>
    <font>
      <b/>
      <sz val="9"/>
      <name val="UniN Reg"/>
      <family val="3"/>
    </font>
    <font>
      <sz val="9"/>
      <name val="UniN Reg"/>
      <family val="3"/>
      <charset val="238"/>
    </font>
    <font>
      <sz val="13.5"/>
      <name val="UniN Reg"/>
      <family val="3"/>
    </font>
    <font>
      <sz val="9"/>
      <name val="Calibri"/>
      <family val="2"/>
      <charset val="238"/>
      <scheme val="minor"/>
    </font>
    <font>
      <sz val="13.5"/>
      <name val="Calibri"/>
      <family val="2"/>
      <charset val="238"/>
      <scheme val="minor"/>
    </font>
    <font>
      <sz val="9"/>
      <name val="Times New Roman"/>
      <family val="1"/>
      <charset val="238"/>
    </font>
    <font>
      <sz val="13.5"/>
      <name val="UniN Reg"/>
      <family val="3"/>
      <charset val="238"/>
    </font>
    <font>
      <b/>
      <sz val="9"/>
      <name val="UniN Reg"/>
      <family val="3"/>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7EAE9"/>
        <bgColor indexed="64"/>
      </patternFill>
    </fill>
    <fill>
      <patternFill patternType="solid">
        <fgColor rgb="FFF6E7E6"/>
        <bgColor indexed="64"/>
      </patternFill>
    </fill>
  </fills>
  <borders count="5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70">
    <xf numFmtId="0" fontId="0" fillId="0" borderId="0" xfId="0"/>
    <xf numFmtId="0" fontId="1" fillId="0" borderId="0" xfId="0" applyFont="1" applyFill="1" applyAlignment="1">
      <alignment horizontal="right" vertical="center"/>
    </xf>
    <xf numFmtId="0" fontId="4" fillId="0" borderId="0" xfId="0" applyFont="1" applyFill="1" applyAlignment="1">
      <alignment horizontal="right" vertical="center"/>
    </xf>
    <xf numFmtId="0" fontId="1" fillId="0" borderId="0" xfId="0" applyFont="1" applyFill="1" applyAlignment="1">
      <alignment vertical="center"/>
    </xf>
    <xf numFmtId="164" fontId="1" fillId="2" borderId="2"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horizontal="left" vertical="center"/>
    </xf>
    <xf numFmtId="0" fontId="1" fillId="0" borderId="0" xfId="0" applyFont="1" applyFill="1" applyAlignment="1">
      <alignment horizontal="justify" vertical="justify" wrapText="1"/>
    </xf>
    <xf numFmtId="0" fontId="5" fillId="0" borderId="14" xfId="0" applyFont="1" applyFill="1" applyBorder="1" applyAlignment="1">
      <alignment horizontal="justify" vertical="center"/>
    </xf>
    <xf numFmtId="0" fontId="5" fillId="0" borderId="22" xfId="0" applyFont="1" applyFill="1" applyBorder="1" applyAlignment="1">
      <alignment horizontal="justify"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45" xfId="0" applyFont="1" applyFill="1" applyBorder="1" applyAlignment="1">
      <alignment horizontal="justify" vertical="center"/>
    </xf>
    <xf numFmtId="0" fontId="5" fillId="0" borderId="46" xfId="0" applyFont="1" applyFill="1" applyBorder="1" applyAlignment="1">
      <alignment horizontal="justify" vertical="center"/>
    </xf>
    <xf numFmtId="0" fontId="5" fillId="0" borderId="12" xfId="0" applyFont="1" applyFill="1" applyBorder="1" applyAlignment="1">
      <alignment horizontal="justify" vertical="center"/>
    </xf>
    <xf numFmtId="0" fontId="1" fillId="0" borderId="0" xfId="0" applyFont="1" applyFill="1" applyAlignment="1">
      <alignment horizontal="justify" vertical="center"/>
    </xf>
    <xf numFmtId="0" fontId="6" fillId="0" borderId="0" xfId="0" applyFont="1" applyFill="1" applyAlignment="1">
      <alignment horizontal="center" vertical="center"/>
    </xf>
    <xf numFmtId="0" fontId="1" fillId="0" borderId="0" xfId="0" applyFont="1" applyFill="1" applyAlignment="1">
      <alignment horizontal="justify" vertical="center"/>
    </xf>
    <xf numFmtId="0" fontId="1" fillId="0" borderId="0" xfId="0" applyFont="1" applyFill="1" applyAlignment="1">
      <alignment horizontal="left" vertical="center" wrapText="1"/>
    </xf>
    <xf numFmtId="0" fontId="1" fillId="0" borderId="0" xfId="0" applyFont="1" applyFill="1" applyAlignment="1">
      <alignment horizontal="justify" vertical="justify"/>
    </xf>
    <xf numFmtId="0" fontId="1" fillId="0" borderId="0" xfId="0" applyFont="1" applyFill="1" applyAlignment="1">
      <alignment horizontal="justify" vertical="justify"/>
    </xf>
    <xf numFmtId="0" fontId="1" fillId="0" borderId="0" xfId="0" applyFont="1" applyFill="1" applyAlignment="1">
      <alignment vertical="center"/>
    </xf>
    <xf numFmtId="0" fontId="1" fillId="0" borderId="0" xfId="0" applyFont="1" applyAlignment="1">
      <alignment horizontal="left" vertical="top" wrapText="1"/>
    </xf>
    <xf numFmtId="0" fontId="1" fillId="0" borderId="0" xfId="0" applyFont="1" applyAlignment="1">
      <alignment horizontal="center" vertical="center" wrapText="1"/>
    </xf>
    <xf numFmtId="0" fontId="7" fillId="0" borderId="0" xfId="0" applyFont="1"/>
    <xf numFmtId="0" fontId="6" fillId="0" borderId="0" xfId="0" applyFont="1" applyAlignment="1">
      <alignment horizontal="center" vertical="center" wrapText="1"/>
    </xf>
    <xf numFmtId="0" fontId="8" fillId="0" borderId="0" xfId="0" applyFont="1"/>
    <xf numFmtId="0" fontId="1" fillId="0" borderId="15"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xf numFmtId="0" fontId="1" fillId="0" borderId="0" xfId="0" applyFont="1" applyAlignment="1">
      <alignment horizontal="right" wrapText="1"/>
    </xf>
    <xf numFmtId="0" fontId="1" fillId="4" borderId="6"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165" fontId="1" fillId="4" borderId="2" xfId="0" applyNumberFormat="1" applyFont="1" applyFill="1" applyBorder="1" applyAlignment="1" applyProtection="1">
      <alignment horizontal="center" vertical="center" wrapText="1"/>
      <protection locked="0"/>
    </xf>
    <xf numFmtId="0" fontId="1" fillId="4" borderId="0" xfId="0" applyFont="1" applyFill="1" applyAlignment="1" applyProtection="1">
      <alignment horizontal="left"/>
      <protection locked="0"/>
    </xf>
    <xf numFmtId="0" fontId="4" fillId="4" borderId="0" xfId="0" applyFont="1" applyFill="1" applyAlignment="1" applyProtection="1">
      <alignment horizontal="right"/>
      <protection locked="0"/>
    </xf>
    <xf numFmtId="0" fontId="5"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5" fillId="0" borderId="0" xfId="0" applyFont="1" applyFill="1" applyAlignment="1">
      <alignment horizontal="center" vertical="center"/>
    </xf>
    <xf numFmtId="0" fontId="5" fillId="3" borderId="29" xfId="0" applyFont="1" applyFill="1" applyBorder="1" applyAlignment="1">
      <alignment horizontal="left" vertical="center"/>
    </xf>
    <xf numFmtId="0" fontId="5" fillId="3" borderId="30" xfId="0" applyFont="1" applyFill="1" applyBorder="1" applyAlignment="1">
      <alignment horizontal="left" vertical="center"/>
    </xf>
    <xf numFmtId="0" fontId="5" fillId="3" borderId="31" xfId="0" applyFont="1" applyFill="1" applyBorder="1" applyAlignment="1">
      <alignment horizontal="left" vertical="center"/>
    </xf>
    <xf numFmtId="0" fontId="5" fillId="0" borderId="21" xfId="0" applyFont="1" applyFill="1" applyBorder="1" applyAlignment="1">
      <alignment horizontal="center" vertical="center"/>
    </xf>
    <xf numFmtId="0" fontId="5" fillId="0" borderId="21" xfId="0" applyFont="1" applyFill="1" applyBorder="1" applyAlignment="1">
      <alignment horizontal="justify" vertical="center"/>
    </xf>
    <xf numFmtId="0" fontId="5" fillId="0" borderId="26"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5" fillId="0" borderId="28" xfId="0" applyFont="1" applyFill="1" applyBorder="1" applyAlignment="1">
      <alignment horizontal="justify" vertical="center" wrapText="1"/>
    </xf>
    <xf numFmtId="0" fontId="5" fillId="0" borderId="11" xfId="0" applyFont="1" applyFill="1" applyBorder="1" applyAlignment="1">
      <alignment horizontal="center" vertical="center"/>
    </xf>
    <xf numFmtId="0" fontId="5" fillId="0" borderId="16" xfId="0" applyFont="1" applyFill="1" applyBorder="1" applyAlignment="1">
      <alignment horizontal="justify"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justify" vertical="center" wrapText="1"/>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2" xfId="0" applyFont="1" applyFill="1" applyBorder="1" applyAlignment="1">
      <alignment horizontal="justify" vertical="center" wrapText="1"/>
    </xf>
    <xf numFmtId="0" fontId="5" fillId="0" borderId="2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36" xfId="0" applyFont="1" applyFill="1" applyBorder="1" applyAlignment="1">
      <alignment horizontal="justify" vertical="center"/>
    </xf>
    <xf numFmtId="0" fontId="5" fillId="0" borderId="33" xfId="0" applyFont="1" applyFill="1" applyBorder="1" applyAlignment="1">
      <alignment horizontal="justify" vertical="center"/>
    </xf>
    <xf numFmtId="0" fontId="5" fillId="0" borderId="34" xfId="0" applyFont="1" applyFill="1" applyBorder="1" applyAlignment="1">
      <alignment horizontal="justify" vertical="center"/>
    </xf>
    <xf numFmtId="3" fontId="5" fillId="0" borderId="16" xfId="0" applyNumberFormat="1" applyFont="1" applyFill="1" applyBorder="1" applyAlignment="1">
      <alignment horizontal="center" vertical="center"/>
    </xf>
    <xf numFmtId="165" fontId="5" fillId="0" borderId="17" xfId="0" applyNumberFormat="1" applyFont="1" applyFill="1" applyBorder="1" applyAlignment="1">
      <alignment horizontal="center" vertical="center"/>
    </xf>
    <xf numFmtId="0" fontId="5" fillId="0" borderId="37" xfId="0" applyFont="1" applyFill="1" applyBorder="1" applyAlignment="1">
      <alignment horizontal="justify" vertical="center"/>
    </xf>
    <xf numFmtId="0" fontId="5" fillId="0" borderId="35" xfId="0" applyFont="1" applyFill="1" applyBorder="1" applyAlignment="1">
      <alignment horizontal="justify" vertical="center"/>
    </xf>
    <xf numFmtId="0" fontId="5" fillId="0" borderId="32" xfId="0" applyFont="1" applyFill="1" applyBorder="1" applyAlignment="1">
      <alignment horizontal="justify" vertical="center"/>
    </xf>
    <xf numFmtId="3" fontId="5" fillId="0" borderId="12" xfId="0" applyNumberFormat="1" applyFont="1" applyFill="1" applyBorder="1" applyAlignment="1">
      <alignment horizontal="center" vertical="center"/>
    </xf>
    <xf numFmtId="165" fontId="5" fillId="0" borderId="2" xfId="0" applyNumberFormat="1" applyFont="1" applyFill="1" applyBorder="1" applyAlignment="1">
      <alignment horizontal="center" vertical="center"/>
    </xf>
    <xf numFmtId="0" fontId="5" fillId="0" borderId="52" xfId="0" applyFont="1" applyFill="1" applyBorder="1" applyAlignment="1">
      <alignment horizontal="justify" vertical="center"/>
    </xf>
    <xf numFmtId="0" fontId="5" fillId="0" borderId="53" xfId="0" applyFont="1" applyFill="1" applyBorder="1" applyAlignment="1">
      <alignment horizontal="justify" vertical="center"/>
    </xf>
    <xf numFmtId="0" fontId="5" fillId="0" borderId="54" xfId="0" applyFont="1" applyFill="1" applyBorder="1" applyAlignment="1">
      <alignment horizontal="justify" vertical="center"/>
    </xf>
    <xf numFmtId="3" fontId="5" fillId="0" borderId="14" xfId="0" applyNumberFormat="1" applyFont="1" applyFill="1" applyBorder="1" applyAlignment="1">
      <alignment horizontal="center" vertical="center"/>
    </xf>
    <xf numFmtId="165" fontId="5" fillId="0" borderId="10" xfId="0" applyNumberFormat="1" applyFont="1" applyFill="1" applyBorder="1" applyAlignment="1">
      <alignment horizontal="center" vertical="center"/>
    </xf>
    <xf numFmtId="0" fontId="5" fillId="0" borderId="38" xfId="0" applyFont="1" applyFill="1" applyBorder="1" applyAlignment="1">
      <alignment horizontal="justify" vertical="center"/>
    </xf>
    <xf numFmtId="0" fontId="5" fillId="0" borderId="39" xfId="0" applyFont="1" applyFill="1" applyBorder="1" applyAlignment="1">
      <alignment horizontal="justify" vertical="center"/>
    </xf>
    <xf numFmtId="0" fontId="5" fillId="0" borderId="40" xfId="0" applyFont="1" applyFill="1" applyBorder="1" applyAlignment="1">
      <alignment horizontal="justify" vertical="center"/>
    </xf>
    <xf numFmtId="3" fontId="5" fillId="0" borderId="22" xfId="0" applyNumberFormat="1" applyFont="1" applyFill="1" applyBorder="1" applyAlignment="1">
      <alignment horizontal="center" vertical="center"/>
    </xf>
    <xf numFmtId="165" fontId="5" fillId="0" borderId="4" xfId="0" applyNumberFormat="1" applyFont="1" applyFill="1" applyBorder="1" applyAlignment="1">
      <alignment horizontal="center" vertical="center"/>
    </xf>
    <xf numFmtId="0" fontId="5" fillId="3" borderId="42" xfId="0" applyFont="1" applyFill="1" applyBorder="1" applyAlignment="1">
      <alignment horizontal="left" vertical="center"/>
    </xf>
    <xf numFmtId="0" fontId="5" fillId="3" borderId="15" xfId="0" applyFont="1" applyFill="1" applyBorder="1" applyAlignment="1">
      <alignment horizontal="left" vertical="center"/>
    </xf>
    <xf numFmtId="0" fontId="5" fillId="3" borderId="43"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25" xfId="0" applyFont="1" applyFill="1" applyBorder="1" applyAlignment="1">
      <alignment horizontal="justify" vertical="center"/>
    </xf>
    <xf numFmtId="0" fontId="5" fillId="0" borderId="25" xfId="0" applyFont="1" applyFill="1" applyBorder="1" applyAlignment="1">
      <alignment horizontal="left" vertical="center" wrapText="1"/>
    </xf>
    <xf numFmtId="0" fontId="5" fillId="0" borderId="2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165" fontId="5" fillId="0" borderId="2" xfId="0" applyNumberFormat="1" applyFont="1" applyBorder="1" applyAlignment="1">
      <alignment horizontal="center" vertical="center"/>
    </xf>
    <xf numFmtId="165" fontId="5" fillId="0" borderId="10" xfId="0" applyNumberFormat="1" applyFont="1" applyBorder="1" applyAlignment="1">
      <alignment horizontal="center" vertical="center"/>
    </xf>
    <xf numFmtId="0" fontId="5" fillId="0" borderId="3" xfId="0" applyFont="1" applyFill="1" applyBorder="1" applyAlignment="1">
      <alignment horizontal="center" vertical="center" wrapText="1"/>
    </xf>
    <xf numFmtId="0" fontId="5" fillId="0" borderId="22" xfId="0" applyFont="1" applyFill="1" applyBorder="1" applyAlignment="1">
      <alignment horizontal="center" vertical="center" wrapText="1"/>
    </xf>
    <xf numFmtId="165" fontId="5" fillId="0" borderId="4" xfId="0" applyNumberFormat="1" applyFont="1" applyBorder="1" applyAlignment="1">
      <alignment horizontal="center" vertical="center"/>
    </xf>
    <xf numFmtId="0" fontId="5" fillId="0" borderId="11" xfId="0" applyFont="1" applyBorder="1" applyAlignment="1">
      <alignment horizontal="left" vertical="center" wrapText="1"/>
    </xf>
    <xf numFmtId="0" fontId="5" fillId="0" borderId="16" xfId="0" applyFont="1" applyBorder="1" applyAlignment="1">
      <alignment horizontal="left" vertical="center" wrapText="1"/>
    </xf>
    <xf numFmtId="0" fontId="5" fillId="0" borderId="20" xfId="0" applyFont="1" applyBorder="1" applyAlignment="1">
      <alignment horizontal="left" vertical="center" wrapText="1"/>
    </xf>
    <xf numFmtId="164" fontId="5" fillId="0" borderId="18" xfId="0" applyNumberFormat="1" applyFont="1" applyBorder="1" applyAlignment="1">
      <alignment horizontal="center" vertical="center" wrapText="1"/>
    </xf>
    <xf numFmtId="0" fontId="9" fillId="0" borderId="0" xfId="0" applyFont="1" applyAlignment="1">
      <alignment horizontal="center"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5" fillId="0" borderId="14" xfId="0" applyFont="1" applyBorder="1" applyAlignment="1">
      <alignment horizontal="left" vertical="center" wrapText="1"/>
    </xf>
    <xf numFmtId="0" fontId="5" fillId="0" borderId="23" xfId="0" applyFont="1" applyBorder="1" applyAlignment="1">
      <alignment horizontal="left" vertical="center" wrapText="1"/>
    </xf>
    <xf numFmtId="164" fontId="5" fillId="0" borderId="24" xfId="0" applyNumberFormat="1" applyFont="1" applyBorder="1" applyAlignment="1">
      <alignment horizontal="center" vertical="center" wrapText="1"/>
    </xf>
    <xf numFmtId="0" fontId="5" fillId="3" borderId="29"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4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13"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3" borderId="51" xfId="0" applyFont="1" applyFill="1" applyBorder="1" applyAlignment="1">
      <alignment horizontal="left" vertical="center" wrapText="1"/>
    </xf>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2" xfId="0" applyFont="1" applyFill="1" applyBorder="1" applyAlignment="1">
      <alignment horizontal="justify" vertical="justify" wrapText="1"/>
    </xf>
    <xf numFmtId="0" fontId="5" fillId="3" borderId="2" xfId="0" applyFont="1" applyFill="1" applyBorder="1" applyAlignment="1">
      <alignment horizontal="justify" vertical="justify" wrapText="1"/>
    </xf>
    <xf numFmtId="0" fontId="5" fillId="3" borderId="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2" xfId="0" applyFont="1" applyFill="1" applyBorder="1" applyAlignment="1">
      <alignment horizontal="justify" vertical="justify" wrapText="1"/>
    </xf>
    <xf numFmtId="0" fontId="5" fillId="3" borderId="4" xfId="0" applyFont="1" applyFill="1" applyBorder="1" applyAlignment="1">
      <alignment horizontal="justify" vertical="justify" wrapText="1"/>
    </xf>
    <xf numFmtId="0" fontId="9" fillId="0" borderId="0" xfId="0" applyFont="1" applyAlignment="1">
      <alignment horizontal="left" vertical="center"/>
    </xf>
    <xf numFmtId="0" fontId="9" fillId="0" borderId="0" xfId="0" applyFont="1" applyAlignment="1">
      <alignment horizontal="right" vertical="center"/>
    </xf>
    <xf numFmtId="0" fontId="5" fillId="5" borderId="20" xfId="0" applyFont="1" applyFill="1" applyBorder="1" applyAlignment="1" applyProtection="1">
      <alignment horizontal="justify" vertical="center"/>
      <protection locked="0"/>
    </xf>
    <xf numFmtId="0" fontId="5" fillId="5" borderId="33" xfId="0" applyFont="1" applyFill="1" applyBorder="1" applyAlignment="1" applyProtection="1">
      <alignment horizontal="justify" vertical="center"/>
      <protection locked="0"/>
    </xf>
    <xf numFmtId="0" fontId="5" fillId="5" borderId="34" xfId="0" applyFont="1" applyFill="1" applyBorder="1" applyAlignment="1" applyProtection="1">
      <alignment horizontal="justify" vertical="center"/>
      <protection locked="0"/>
    </xf>
    <xf numFmtId="0" fontId="5" fillId="5" borderId="13" xfId="0" applyFont="1" applyFill="1" applyBorder="1" applyAlignment="1" applyProtection="1">
      <alignment horizontal="justify" vertical="center"/>
      <protection locked="0"/>
    </xf>
    <xf numFmtId="0" fontId="5" fillId="5" borderId="35" xfId="0" applyFont="1" applyFill="1" applyBorder="1" applyAlignment="1" applyProtection="1">
      <alignment horizontal="justify" vertical="center"/>
      <protection locked="0"/>
    </xf>
    <xf numFmtId="0" fontId="5" fillId="5" borderId="32" xfId="0" applyFont="1" applyFill="1" applyBorder="1" applyAlignment="1" applyProtection="1">
      <alignment horizontal="justify" vertical="center"/>
      <protection locked="0"/>
    </xf>
    <xf numFmtId="0" fontId="5" fillId="5" borderId="41" xfId="0" applyFont="1" applyFill="1" applyBorder="1" applyAlignment="1" applyProtection="1">
      <alignment horizontal="justify" vertical="center"/>
      <protection locked="0"/>
    </xf>
    <xf numFmtId="0" fontId="5" fillId="5" borderId="39" xfId="0" applyFont="1" applyFill="1" applyBorder="1" applyAlignment="1" applyProtection="1">
      <alignment horizontal="justify" vertical="center"/>
      <protection locked="0"/>
    </xf>
    <xf numFmtId="0" fontId="5" fillId="5" borderId="40" xfId="0" applyFont="1" applyFill="1" applyBorder="1" applyAlignment="1" applyProtection="1">
      <alignment horizontal="justify" vertical="center"/>
      <protection locked="0"/>
    </xf>
    <xf numFmtId="166" fontId="5" fillId="5" borderId="16" xfId="0" applyNumberFormat="1" applyFont="1" applyFill="1" applyBorder="1" applyAlignment="1" applyProtection="1">
      <alignment horizontal="center" vertical="center"/>
      <protection locked="0"/>
    </xf>
    <xf numFmtId="166" fontId="5" fillId="5" borderId="12" xfId="0" applyNumberFormat="1" applyFont="1" applyFill="1" applyBorder="1" applyAlignment="1" applyProtection="1">
      <alignment horizontal="center" vertical="center"/>
      <protection locked="0"/>
    </xf>
    <xf numFmtId="166" fontId="5" fillId="5" borderId="14" xfId="0" applyNumberFormat="1" applyFont="1" applyFill="1" applyBorder="1" applyAlignment="1" applyProtection="1">
      <alignment horizontal="center" vertical="center"/>
      <protection locked="0"/>
    </xf>
    <xf numFmtId="166" fontId="5" fillId="5" borderId="22" xfId="0" applyNumberFormat="1" applyFont="1" applyFill="1" applyBorder="1" applyAlignment="1" applyProtection="1">
      <alignment horizontal="center" vertical="center"/>
      <protection locked="0"/>
    </xf>
    <xf numFmtId="0" fontId="5" fillId="5" borderId="14" xfId="0" applyFont="1" applyFill="1" applyBorder="1" applyAlignment="1" applyProtection="1">
      <alignment horizontal="justify" vertical="center" wrapText="1"/>
      <protection locked="0"/>
    </xf>
    <xf numFmtId="0" fontId="5" fillId="5" borderId="22" xfId="0" applyFont="1" applyFill="1" applyBorder="1" applyAlignment="1" applyProtection="1">
      <alignment horizontal="justify" vertical="center" wrapText="1"/>
      <protection locked="0"/>
    </xf>
    <xf numFmtId="165" fontId="5" fillId="4" borderId="12" xfId="0" applyNumberFormat="1" applyFont="1" applyFill="1" applyBorder="1" applyAlignment="1" applyProtection="1">
      <alignment horizontal="center" vertical="center"/>
      <protection locked="0"/>
    </xf>
    <xf numFmtId="165" fontId="5" fillId="4" borderId="14" xfId="0" applyNumberFormat="1" applyFont="1" applyFill="1" applyBorder="1" applyAlignment="1" applyProtection="1">
      <alignment horizontal="center" vertical="center"/>
      <protection locked="0"/>
    </xf>
    <xf numFmtId="165" fontId="5" fillId="4" borderId="22" xfId="0" applyNumberFormat="1" applyFont="1" applyFill="1" applyBorder="1" applyAlignment="1" applyProtection="1">
      <alignment horizontal="center" vertical="center"/>
      <protection locked="0"/>
    </xf>
    <xf numFmtId="164" fontId="5" fillId="5" borderId="19" xfId="0" applyNumberFormat="1" applyFont="1" applyFill="1" applyBorder="1" applyAlignment="1" applyProtection="1">
      <alignment horizontal="center" vertical="center" wrapText="1"/>
      <protection locked="0"/>
    </xf>
    <xf numFmtId="0" fontId="5" fillId="5" borderId="0" xfId="0" applyFont="1" applyFill="1" applyAlignment="1" applyProtection="1">
      <alignment horizontal="left" vertical="center"/>
      <protection locked="0"/>
    </xf>
    <xf numFmtId="0" fontId="11" fillId="5" borderId="0" xfId="0" applyFont="1" applyFill="1" applyAlignment="1" applyProtection="1">
      <alignment horizontal="right" vertical="center"/>
      <protection locked="0"/>
    </xf>
  </cellXfs>
  <cellStyles count="1">
    <cellStyle name="Normalno" xfId="0" builtinId="0"/>
  </cellStyles>
  <dxfs count="0"/>
  <tableStyles count="0" defaultTableStyle="TableStyleMedium2" defaultPivotStyle="PivotStyleLight16"/>
  <colors>
    <mruColors>
      <color rgb="FFF6E7E6"/>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73025</xdr:colOff>
      <xdr:row>0</xdr:row>
      <xdr:rowOff>98426</xdr:rowOff>
    </xdr:from>
    <xdr:to>
      <xdr:col>1</xdr:col>
      <xdr:colOff>269875</xdr:colOff>
      <xdr:row>5</xdr:row>
      <xdr:rowOff>63501</xdr:rowOff>
    </xdr:to>
    <xdr:pic>
      <xdr:nvPicPr>
        <xdr:cNvPr id="2" name="Slika 1">
          <a:extLst>
            <a:ext uri="{FF2B5EF4-FFF2-40B4-BE49-F238E27FC236}">
              <a16:creationId xmlns:a16="http://schemas.microsoft.com/office/drawing/2014/main" id="{DC8EC9A0-33D9-4B23-A9A6-E43390223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25" y="98426"/>
          <a:ext cx="495300" cy="727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5</xdr:row>
      <xdr:rowOff>28575</xdr:rowOff>
    </xdr:to>
    <xdr:pic>
      <xdr:nvPicPr>
        <xdr:cNvPr id="3" name="Slika 2">
          <a:extLst>
            <a:ext uri="{FF2B5EF4-FFF2-40B4-BE49-F238E27FC236}">
              <a16:creationId xmlns:a16="http://schemas.microsoft.com/office/drawing/2014/main" id="{C1C07E7D-4D90-4C73-85E1-AFBED9A48C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DC58DDCA-34BA-4419-86A0-C487D12EA6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67"/>
  <sheetViews>
    <sheetView tabSelected="1" zoomScaleNormal="100" workbookViewId="0">
      <selection activeCell="A8" sqref="A8:D8"/>
    </sheetView>
  </sheetViews>
  <sheetFormatPr defaultColWidth="9.1796875" defaultRowHeight="12" customHeight="1" x14ac:dyDescent="0.35"/>
  <cols>
    <col min="1" max="1" width="4.26953125" style="3" customWidth="1"/>
    <col min="2" max="2" width="17.7265625" style="3" customWidth="1"/>
    <col min="3" max="3" width="0.1796875" style="3" customWidth="1"/>
    <col min="4" max="4" width="21" style="3" customWidth="1"/>
    <col min="5" max="5" width="54.7265625" style="3" customWidth="1"/>
    <col min="6" max="16384" width="9.1796875" style="3"/>
  </cols>
  <sheetData>
    <row r="8" spans="1:5" ht="12" customHeight="1" x14ac:dyDescent="0.35">
      <c r="A8" s="19" t="s">
        <v>131</v>
      </c>
      <c r="B8" s="19"/>
      <c r="C8" s="19"/>
      <c r="D8" s="19"/>
    </row>
    <row r="9" spans="1:5" ht="12" customHeight="1" x14ac:dyDescent="0.35">
      <c r="A9" s="19" t="s">
        <v>132</v>
      </c>
      <c r="B9" s="19"/>
      <c r="C9" s="19"/>
      <c r="D9" s="19"/>
    </row>
    <row r="10" spans="1:5" ht="12" customHeight="1" x14ac:dyDescent="0.35">
      <c r="A10" s="25" t="s">
        <v>133</v>
      </c>
      <c r="B10" s="25"/>
      <c r="C10" s="25"/>
      <c r="D10" s="25"/>
    </row>
    <row r="12" spans="1:5" ht="12" customHeight="1" x14ac:dyDescent="0.35">
      <c r="E12" s="1" t="s">
        <v>134</v>
      </c>
    </row>
    <row r="13" spans="1:5" ht="12" customHeight="1" x14ac:dyDescent="0.35">
      <c r="E13" s="1"/>
    </row>
    <row r="14" spans="1:5" ht="18" customHeight="1" x14ac:dyDescent="0.35">
      <c r="A14" s="20" t="s">
        <v>27</v>
      </c>
      <c r="B14" s="20"/>
      <c r="C14" s="20"/>
      <c r="D14" s="20"/>
      <c r="E14" s="20"/>
    </row>
    <row r="16" spans="1:5" ht="12" customHeight="1" x14ac:dyDescent="0.35">
      <c r="A16" s="3" t="s">
        <v>28</v>
      </c>
    </row>
    <row r="18" spans="1:5" s="7" customFormat="1" ht="24" customHeight="1" x14ac:dyDescent="0.35">
      <c r="A18" s="19" t="s">
        <v>135</v>
      </c>
      <c r="B18" s="19"/>
      <c r="C18" s="19"/>
      <c r="D18" s="19"/>
      <c r="E18" s="19"/>
    </row>
    <row r="19" spans="1:5" s="7" customFormat="1" ht="12" customHeight="1" x14ac:dyDescent="0.35">
      <c r="A19" s="21"/>
      <c r="B19" s="21"/>
      <c r="C19" s="21"/>
      <c r="D19" s="21"/>
      <c r="E19" s="21"/>
    </row>
    <row r="20" spans="1:5" s="7" customFormat="1" ht="12" customHeight="1" x14ac:dyDescent="0.35">
      <c r="A20" s="9" t="s">
        <v>73</v>
      </c>
      <c r="B20" s="9"/>
      <c r="C20" s="9"/>
      <c r="D20" s="9"/>
      <c r="E20" s="9"/>
    </row>
    <row r="21" spans="1:5" ht="12" customHeight="1" x14ac:dyDescent="0.35">
      <c r="A21" s="9"/>
      <c r="B21" s="9"/>
      <c r="C21" s="9"/>
      <c r="D21" s="9"/>
      <c r="E21" s="9"/>
    </row>
    <row r="22" spans="1:5" ht="12" customHeight="1" x14ac:dyDescent="0.35">
      <c r="A22" s="9" t="s">
        <v>136</v>
      </c>
      <c r="B22" s="9"/>
      <c r="C22" s="9"/>
      <c r="D22" s="9"/>
      <c r="E22" s="9"/>
    </row>
    <row r="23" spans="1:5" ht="12" customHeight="1" x14ac:dyDescent="0.35">
      <c r="A23" s="9" t="s">
        <v>137</v>
      </c>
      <c r="B23" s="9"/>
      <c r="C23" s="9"/>
      <c r="D23" s="9"/>
      <c r="E23" s="9"/>
    </row>
    <row r="24" spans="1:5" ht="12" customHeight="1" x14ac:dyDescent="0.35">
      <c r="A24" s="9" t="s">
        <v>138</v>
      </c>
      <c r="B24" s="9"/>
      <c r="C24" s="9"/>
      <c r="D24" s="9"/>
      <c r="E24" s="9"/>
    </row>
    <row r="25" spans="1:5" ht="12" customHeight="1" x14ac:dyDescent="0.35">
      <c r="A25" s="8"/>
      <c r="B25" s="8"/>
      <c r="C25" s="8"/>
      <c r="D25" s="8"/>
      <c r="E25" s="8"/>
    </row>
    <row r="26" spans="1:5" ht="24" customHeight="1" x14ac:dyDescent="0.35">
      <c r="A26" s="9" t="s">
        <v>33</v>
      </c>
      <c r="B26" s="9"/>
      <c r="C26" s="9"/>
      <c r="D26" s="9"/>
      <c r="E26" s="9"/>
    </row>
    <row r="27" spans="1:5" ht="12" customHeight="1" x14ac:dyDescent="0.35">
      <c r="A27" s="22"/>
      <c r="B27" s="22"/>
      <c r="C27" s="22"/>
      <c r="D27" s="22"/>
      <c r="E27" s="22"/>
    </row>
    <row r="28" spans="1:5" s="7" customFormat="1" ht="24" customHeight="1" x14ac:dyDescent="0.35">
      <c r="A28" s="11" t="s">
        <v>139</v>
      </c>
      <c r="B28" s="11"/>
      <c r="C28" s="11"/>
      <c r="D28" s="11"/>
      <c r="E28" s="11"/>
    </row>
    <row r="29" spans="1:5" s="7" customFormat="1" ht="12" customHeight="1" x14ac:dyDescent="0.35">
      <c r="A29" s="8"/>
      <c r="B29" s="8"/>
      <c r="C29" s="8"/>
      <c r="D29" s="8"/>
      <c r="E29" s="8"/>
    </row>
    <row r="30" spans="1:5" s="7" customFormat="1" ht="12" customHeight="1" x14ac:dyDescent="0.35">
      <c r="A30" s="11" t="s">
        <v>43</v>
      </c>
      <c r="B30" s="11"/>
      <c r="C30" s="11"/>
      <c r="D30" s="11"/>
      <c r="E30" s="11"/>
    </row>
    <row r="31" spans="1:5" s="7" customFormat="1" ht="12" customHeight="1" x14ac:dyDescent="0.35">
      <c r="A31" s="6"/>
      <c r="B31" s="6"/>
      <c r="C31" s="6"/>
      <c r="D31" s="6"/>
      <c r="E31" s="6"/>
    </row>
    <row r="32" spans="1:5" s="7" customFormat="1" ht="12" customHeight="1" x14ac:dyDescent="0.35">
      <c r="A32" s="9" t="s">
        <v>140</v>
      </c>
      <c r="B32" s="9"/>
      <c r="C32" s="9"/>
      <c r="D32" s="9"/>
      <c r="E32" s="9"/>
    </row>
    <row r="33" spans="1:5" s="7" customFormat="1" ht="12" customHeight="1" x14ac:dyDescent="0.35">
      <c r="A33" s="8"/>
      <c r="B33" s="8"/>
      <c r="C33" s="8"/>
      <c r="D33" s="8"/>
      <c r="E33" s="8"/>
    </row>
    <row r="34" spans="1:5" s="7" customFormat="1" ht="36" customHeight="1" x14ac:dyDescent="0.35">
      <c r="A34" s="9" t="s">
        <v>51</v>
      </c>
      <c r="B34" s="9"/>
      <c r="C34" s="9"/>
      <c r="D34" s="9"/>
      <c r="E34" s="9"/>
    </row>
    <row r="35" spans="1:5" s="7" customFormat="1" ht="24" customHeight="1" x14ac:dyDescent="0.35">
      <c r="A35" s="9" t="s">
        <v>141</v>
      </c>
      <c r="B35" s="9"/>
      <c r="C35" s="9"/>
      <c r="D35" s="9"/>
      <c r="E35" s="9"/>
    </row>
    <row r="36" spans="1:5" s="7" customFormat="1" ht="12" customHeight="1" x14ac:dyDescent="0.35">
      <c r="A36" s="9" t="s">
        <v>71</v>
      </c>
      <c r="B36" s="9"/>
      <c r="C36" s="9"/>
      <c r="D36" s="9"/>
      <c r="E36" s="9"/>
    </row>
    <row r="37" spans="1:5" s="7" customFormat="1" ht="24" customHeight="1" x14ac:dyDescent="0.35">
      <c r="A37" s="9" t="s">
        <v>72</v>
      </c>
      <c r="B37" s="9"/>
      <c r="C37" s="9"/>
      <c r="D37" s="9"/>
      <c r="E37" s="9"/>
    </row>
    <row r="39" spans="1:5" ht="12" customHeight="1" x14ac:dyDescent="0.35">
      <c r="A39" s="23" t="s">
        <v>55</v>
      </c>
      <c r="B39" s="23"/>
      <c r="C39" s="23"/>
      <c r="D39" s="23"/>
      <c r="E39" s="23"/>
    </row>
    <row r="40" spans="1:5" ht="12" customHeight="1" x14ac:dyDescent="0.35">
      <c r="A40" s="23" t="s">
        <v>69</v>
      </c>
      <c r="B40" s="23"/>
      <c r="C40" s="23"/>
      <c r="D40" s="23"/>
      <c r="E40" s="23"/>
    </row>
    <row r="41" spans="1:5" ht="24" customHeight="1" x14ac:dyDescent="0.35">
      <c r="A41" s="23" t="s">
        <v>70</v>
      </c>
      <c r="B41" s="23"/>
      <c r="C41" s="23"/>
      <c r="D41" s="23"/>
      <c r="E41" s="23"/>
    </row>
    <row r="42" spans="1:5" ht="12" customHeight="1" x14ac:dyDescent="0.35">
      <c r="A42" s="23" t="s">
        <v>56</v>
      </c>
      <c r="B42" s="23"/>
      <c r="C42" s="23"/>
      <c r="D42" s="23"/>
      <c r="E42" s="23"/>
    </row>
    <row r="43" spans="1:5" ht="12" customHeight="1" x14ac:dyDescent="0.35">
      <c r="A43" s="23" t="s">
        <v>57</v>
      </c>
      <c r="B43" s="23"/>
      <c r="C43" s="23"/>
      <c r="D43" s="23"/>
      <c r="E43" s="23"/>
    </row>
    <row r="44" spans="1:5" ht="12" customHeight="1" x14ac:dyDescent="0.35">
      <c r="A44" s="23" t="s">
        <v>58</v>
      </c>
      <c r="B44" s="23"/>
      <c r="C44" s="23"/>
      <c r="D44" s="23"/>
      <c r="E44" s="23"/>
    </row>
    <row r="45" spans="1:5" ht="12" customHeight="1" x14ac:dyDescent="0.35">
      <c r="A45" s="23" t="s">
        <v>59</v>
      </c>
      <c r="B45" s="23"/>
      <c r="C45" s="23"/>
      <c r="D45" s="23"/>
      <c r="E45" s="23"/>
    </row>
    <row r="46" spans="1:5" ht="36" customHeight="1" x14ac:dyDescent="0.35">
      <c r="A46" s="23" t="s">
        <v>60</v>
      </c>
      <c r="B46" s="23"/>
      <c r="C46" s="23"/>
      <c r="D46" s="23"/>
      <c r="E46" s="23"/>
    </row>
    <row r="47" spans="1:5" ht="12" customHeight="1" x14ac:dyDescent="0.35">
      <c r="A47" s="23" t="s">
        <v>61</v>
      </c>
      <c r="B47" s="23"/>
      <c r="C47" s="23"/>
      <c r="D47" s="23"/>
      <c r="E47" s="23"/>
    </row>
    <row r="48" spans="1:5" ht="12" customHeight="1" x14ac:dyDescent="0.35">
      <c r="A48" s="23" t="s">
        <v>62</v>
      </c>
      <c r="B48" s="23"/>
      <c r="C48" s="23"/>
      <c r="D48" s="23"/>
      <c r="E48" s="23"/>
    </row>
    <row r="49" spans="1:5" ht="12" customHeight="1" x14ac:dyDescent="0.35">
      <c r="A49" s="23" t="s">
        <v>63</v>
      </c>
      <c r="B49" s="23"/>
      <c r="C49" s="23"/>
      <c r="D49" s="23"/>
      <c r="E49" s="23"/>
    </row>
    <row r="50" spans="1:5" ht="12" customHeight="1" x14ac:dyDescent="0.35">
      <c r="A50" s="23" t="s">
        <v>64</v>
      </c>
      <c r="B50" s="23"/>
      <c r="C50" s="23"/>
      <c r="D50" s="23"/>
      <c r="E50" s="23"/>
    </row>
    <row r="51" spans="1:5" ht="12" customHeight="1" x14ac:dyDescent="0.35">
      <c r="A51" s="23" t="s">
        <v>65</v>
      </c>
      <c r="B51" s="23"/>
      <c r="C51" s="23"/>
      <c r="D51" s="23"/>
      <c r="E51" s="23"/>
    </row>
    <row r="52" spans="1:5" ht="12" customHeight="1" x14ac:dyDescent="0.35">
      <c r="A52" s="23" t="s">
        <v>66</v>
      </c>
      <c r="B52" s="23"/>
      <c r="C52" s="23"/>
      <c r="D52" s="23"/>
      <c r="E52" s="23"/>
    </row>
    <row r="53" spans="1:5" ht="12" customHeight="1" x14ac:dyDescent="0.35">
      <c r="A53" s="23" t="s">
        <v>67</v>
      </c>
      <c r="B53" s="23"/>
      <c r="C53" s="23"/>
      <c r="D53" s="23"/>
      <c r="E53" s="23"/>
    </row>
    <row r="54" spans="1:5" ht="48" customHeight="1" x14ac:dyDescent="0.35">
      <c r="A54" s="23" t="s">
        <v>68</v>
      </c>
      <c r="B54" s="23"/>
      <c r="C54" s="23"/>
      <c r="D54" s="23"/>
      <c r="E54" s="23"/>
    </row>
    <row r="55" spans="1:5" ht="12" customHeight="1" x14ac:dyDescent="0.35">
      <c r="A55" s="24"/>
      <c r="B55" s="24"/>
      <c r="C55" s="24"/>
      <c r="D55" s="24"/>
      <c r="E55" s="24"/>
    </row>
    <row r="56" spans="1:5" ht="12" customHeight="1" x14ac:dyDescent="0.35">
      <c r="E56" s="1" t="s">
        <v>44</v>
      </c>
    </row>
    <row r="57" spans="1:5" ht="12" customHeight="1" x14ac:dyDescent="0.35">
      <c r="E57" s="1"/>
    </row>
    <row r="58" spans="1:5" ht="12" customHeight="1" x14ac:dyDescent="0.35">
      <c r="E58" s="2" t="s">
        <v>142</v>
      </c>
    </row>
    <row r="59" spans="1:5" ht="12" customHeight="1" x14ac:dyDescent="0.35">
      <c r="E59" s="2" t="s">
        <v>46</v>
      </c>
    </row>
    <row r="60" spans="1:5" ht="12" customHeight="1" x14ac:dyDescent="0.35">
      <c r="E60" s="2" t="s">
        <v>47</v>
      </c>
    </row>
    <row r="61" spans="1:5" ht="12" customHeight="1" x14ac:dyDescent="0.35">
      <c r="E61" s="2" t="s">
        <v>143</v>
      </c>
    </row>
    <row r="63" spans="1:5" ht="12" customHeight="1" x14ac:dyDescent="0.35">
      <c r="A63" s="3" t="s">
        <v>29</v>
      </c>
    </row>
    <row r="65" spans="1:5" ht="12" customHeight="1" x14ac:dyDescent="0.35">
      <c r="A65" s="10" t="s">
        <v>48</v>
      </c>
      <c r="B65" s="10"/>
      <c r="C65" s="10"/>
      <c r="D65" s="10"/>
      <c r="E65" s="10"/>
    </row>
    <row r="66" spans="1:5" ht="12" customHeight="1" x14ac:dyDescent="0.35">
      <c r="A66" s="10" t="s">
        <v>144</v>
      </c>
      <c r="B66" s="10"/>
      <c r="C66" s="10"/>
      <c r="D66" s="10"/>
      <c r="E66" s="10"/>
    </row>
    <row r="67" spans="1:5" ht="12" customHeight="1" x14ac:dyDescent="0.35">
      <c r="A67" s="3" t="s">
        <v>145</v>
      </c>
    </row>
  </sheetData>
  <sheetProtection algorithmName="SHA-512" hashValue="wNziiF0+VJBrQFlYiBDOB10IEVDvj+ED7SrWo3kaXVT+R20Xs4LvB7vZKV7gtBTpZy68QpUax8emeJsaRrH9gA==" saltValue="dtiUK1pRTUiLvHW5cfbnyg==" spinCount="100000" sheet="1" objects="1" scenarios="1"/>
  <mergeCells count="37">
    <mergeCell ref="A65:E65"/>
    <mergeCell ref="A66:E66"/>
    <mergeCell ref="A32:E32"/>
    <mergeCell ref="A24:E24"/>
    <mergeCell ref="A14:E14"/>
    <mergeCell ref="A18:E18"/>
    <mergeCell ref="A21:E21"/>
    <mergeCell ref="A22:E22"/>
    <mergeCell ref="A42:E42"/>
    <mergeCell ref="A43:E43"/>
    <mergeCell ref="A26:E26"/>
    <mergeCell ref="A27:E27"/>
    <mergeCell ref="A34:E34"/>
    <mergeCell ref="A35:E35"/>
    <mergeCell ref="A28:E28"/>
    <mergeCell ref="A30:E30"/>
    <mergeCell ref="A8:D8"/>
    <mergeCell ref="A9:D9"/>
    <mergeCell ref="A10:D10"/>
    <mergeCell ref="A20:E20"/>
    <mergeCell ref="A23:E23"/>
    <mergeCell ref="A54:E54"/>
    <mergeCell ref="A36:E36"/>
    <mergeCell ref="A37:E37"/>
    <mergeCell ref="A49:E49"/>
    <mergeCell ref="A50:E50"/>
    <mergeCell ref="A51:E51"/>
    <mergeCell ref="A52:E52"/>
    <mergeCell ref="A53:E53"/>
    <mergeCell ref="A44:E44"/>
    <mergeCell ref="A45:E45"/>
    <mergeCell ref="A46:E46"/>
    <mergeCell ref="A47:E47"/>
    <mergeCell ref="A48:E48"/>
    <mergeCell ref="A39:E39"/>
    <mergeCell ref="A40:E40"/>
    <mergeCell ref="A41:E41"/>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7D3A-A098-4DC7-B78D-36C029E6141C}">
  <dimension ref="A7:B49"/>
  <sheetViews>
    <sheetView zoomScaleNormal="100" workbookViewId="0">
      <selection activeCell="B16" sqref="B16"/>
    </sheetView>
  </sheetViews>
  <sheetFormatPr defaultColWidth="8.7265625" defaultRowHeight="12" customHeight="1" x14ac:dyDescent="0.3"/>
  <cols>
    <col min="1" max="1" width="45.7265625" style="28" customWidth="1"/>
    <col min="2" max="2" width="42.7265625" style="28" customWidth="1"/>
    <col min="3" max="16384" width="8.7265625" style="28"/>
  </cols>
  <sheetData>
    <row r="7" spans="1:2" ht="12" customHeight="1" x14ac:dyDescent="0.3">
      <c r="A7" s="26" t="s">
        <v>146</v>
      </c>
      <c r="B7" s="27"/>
    </row>
    <row r="8" spans="1:2" ht="12" customHeight="1" x14ac:dyDescent="0.3">
      <c r="A8" s="26"/>
      <c r="B8" s="27"/>
    </row>
    <row r="9" spans="1:2" s="30" customFormat="1" ht="18" customHeight="1" x14ac:dyDescent="0.4">
      <c r="A9" s="29" t="s">
        <v>45</v>
      </c>
      <c r="B9" s="29"/>
    </row>
    <row r="10" spans="1:2" ht="12" customHeight="1" thickBot="1" x14ac:dyDescent="0.35">
      <c r="A10" s="31"/>
      <c r="B10" s="31"/>
    </row>
    <row r="11" spans="1:2" ht="12" customHeight="1" thickBot="1" x14ac:dyDescent="0.35">
      <c r="A11" s="32" t="s">
        <v>34</v>
      </c>
      <c r="B11" s="33"/>
    </row>
    <row r="12" spans="1:2" ht="12" customHeight="1" x14ac:dyDescent="0.3">
      <c r="A12" s="34" t="s">
        <v>1</v>
      </c>
      <c r="B12" s="35" t="s">
        <v>35</v>
      </c>
    </row>
    <row r="13" spans="1:2" ht="12" customHeight="1" x14ac:dyDescent="0.3">
      <c r="A13" s="36" t="s">
        <v>2</v>
      </c>
      <c r="B13" s="37" t="s">
        <v>36</v>
      </c>
    </row>
    <row r="14" spans="1:2" ht="12" customHeight="1" thickBot="1" x14ac:dyDescent="0.35">
      <c r="A14" s="38" t="s">
        <v>6</v>
      </c>
      <c r="B14" s="5">
        <v>59624928052</v>
      </c>
    </row>
    <row r="15" spans="1:2" ht="12" customHeight="1" thickBot="1" x14ac:dyDescent="0.35">
      <c r="A15" s="32" t="s">
        <v>4</v>
      </c>
      <c r="B15" s="33"/>
    </row>
    <row r="16" spans="1:2" ht="12" customHeight="1" x14ac:dyDescent="0.3">
      <c r="A16" s="34" t="s">
        <v>1</v>
      </c>
      <c r="B16" s="45"/>
    </row>
    <row r="17" spans="1:2" ht="12" customHeight="1" x14ac:dyDescent="0.3">
      <c r="A17" s="39" t="s">
        <v>2</v>
      </c>
      <c r="B17" s="46"/>
    </row>
    <row r="18" spans="1:2" ht="12" customHeight="1" x14ac:dyDescent="0.3">
      <c r="A18" s="39" t="s">
        <v>5</v>
      </c>
      <c r="B18" s="46"/>
    </row>
    <row r="19" spans="1:2" ht="12" customHeight="1" x14ac:dyDescent="0.3">
      <c r="A19" s="39" t="s">
        <v>6</v>
      </c>
      <c r="B19" s="46"/>
    </row>
    <row r="20" spans="1:2" ht="12" customHeight="1" x14ac:dyDescent="0.3">
      <c r="A20" s="39" t="s">
        <v>37</v>
      </c>
      <c r="B20" s="46"/>
    </row>
    <row r="21" spans="1:2" ht="12" customHeight="1" x14ac:dyDescent="0.3">
      <c r="A21" s="39" t="s">
        <v>7</v>
      </c>
      <c r="B21" s="46"/>
    </row>
    <row r="22" spans="1:2" ht="12" customHeight="1" x14ac:dyDescent="0.3">
      <c r="A22" s="39" t="s">
        <v>8</v>
      </c>
      <c r="B22" s="47"/>
    </row>
    <row r="23" spans="1:2" ht="12" customHeight="1" x14ac:dyDescent="0.3">
      <c r="A23" s="39" t="s">
        <v>3</v>
      </c>
      <c r="B23" s="46"/>
    </row>
    <row r="24" spans="1:2" ht="12" customHeight="1" x14ac:dyDescent="0.3">
      <c r="A24" s="39" t="s">
        <v>38</v>
      </c>
      <c r="B24" s="46"/>
    </row>
    <row r="25" spans="1:2" ht="12" customHeight="1" x14ac:dyDescent="0.3">
      <c r="A25" s="39" t="s">
        <v>9</v>
      </c>
      <c r="B25" s="46"/>
    </row>
    <row r="26" spans="1:2" ht="24" customHeight="1" thickBot="1" x14ac:dyDescent="0.35">
      <c r="A26" s="36" t="s">
        <v>52</v>
      </c>
      <c r="B26" s="48"/>
    </row>
    <row r="27" spans="1:2" ht="12" customHeight="1" thickBot="1" x14ac:dyDescent="0.35">
      <c r="A27" s="32" t="s">
        <v>10</v>
      </c>
      <c r="B27" s="33"/>
    </row>
    <row r="28" spans="1:2" ht="12" customHeight="1" x14ac:dyDescent="0.3">
      <c r="A28" s="34" t="s">
        <v>1</v>
      </c>
      <c r="B28" s="45"/>
    </row>
    <row r="29" spans="1:2" ht="12" customHeight="1" x14ac:dyDescent="0.3">
      <c r="A29" s="39" t="s">
        <v>2</v>
      </c>
      <c r="B29" s="46"/>
    </row>
    <row r="30" spans="1:2" ht="12" customHeight="1" x14ac:dyDescent="0.3">
      <c r="A30" s="39" t="s">
        <v>6</v>
      </c>
      <c r="B30" s="46"/>
    </row>
    <row r="31" spans="1:2" ht="12" customHeight="1" x14ac:dyDescent="0.3">
      <c r="A31" s="39" t="s">
        <v>37</v>
      </c>
      <c r="B31" s="46"/>
    </row>
    <row r="32" spans="1:2" ht="12" customHeight="1" x14ac:dyDescent="0.3">
      <c r="A32" s="39" t="s">
        <v>11</v>
      </c>
      <c r="B32" s="46"/>
    </row>
    <row r="33" spans="1:2" ht="12" customHeight="1" x14ac:dyDescent="0.3">
      <c r="A33" s="39" t="s">
        <v>12</v>
      </c>
      <c r="B33" s="46"/>
    </row>
    <row r="34" spans="1:2" ht="12" customHeight="1" x14ac:dyDescent="0.3">
      <c r="A34" s="39" t="s">
        <v>13</v>
      </c>
      <c r="B34" s="46"/>
    </row>
    <row r="35" spans="1:2" ht="12" customHeight="1" thickBot="1" x14ac:dyDescent="0.35">
      <c r="A35" s="39" t="s">
        <v>31</v>
      </c>
      <c r="B35" s="46"/>
    </row>
    <row r="36" spans="1:2" ht="12" customHeight="1" thickBot="1" x14ac:dyDescent="0.35">
      <c r="A36" s="32" t="s">
        <v>14</v>
      </c>
      <c r="B36" s="33"/>
    </row>
    <row r="37" spans="1:2" ht="12" customHeight="1" x14ac:dyDescent="0.3">
      <c r="A37" s="40" t="s">
        <v>11</v>
      </c>
      <c r="B37" s="41" t="s">
        <v>74</v>
      </c>
    </row>
    <row r="38" spans="1:2" ht="12" customHeight="1" x14ac:dyDescent="0.3">
      <c r="A38" s="34" t="s">
        <v>39</v>
      </c>
      <c r="B38" s="35" t="s">
        <v>147</v>
      </c>
    </row>
    <row r="39" spans="1:2" ht="12" customHeight="1" x14ac:dyDescent="0.3">
      <c r="A39" s="39" t="s">
        <v>15</v>
      </c>
      <c r="B39" s="49"/>
    </row>
    <row r="40" spans="1:2" ht="12" customHeight="1" x14ac:dyDescent="0.3">
      <c r="A40" s="39" t="s">
        <v>16</v>
      </c>
      <c r="B40" s="46"/>
    </row>
    <row r="41" spans="1:2" ht="12" customHeight="1" x14ac:dyDescent="0.3">
      <c r="A41" s="39" t="s">
        <v>17</v>
      </c>
      <c r="B41" s="49"/>
    </row>
    <row r="42" spans="1:2" ht="12" customHeight="1" x14ac:dyDescent="0.3">
      <c r="A42" s="39" t="s">
        <v>18</v>
      </c>
      <c r="B42" s="46"/>
    </row>
    <row r="43" spans="1:2" ht="12" customHeight="1" x14ac:dyDescent="0.3">
      <c r="A43" s="39" t="s">
        <v>19</v>
      </c>
      <c r="B43" s="4">
        <f>SUM(B39+B41)</f>
        <v>0</v>
      </c>
    </row>
    <row r="44" spans="1:2" ht="12" customHeight="1" x14ac:dyDescent="0.3">
      <c r="A44" s="39" t="s">
        <v>20</v>
      </c>
      <c r="B44" s="46"/>
    </row>
    <row r="45" spans="1:2" ht="12" customHeight="1" x14ac:dyDescent="0.3">
      <c r="A45" s="39" t="s">
        <v>21</v>
      </c>
      <c r="B45" s="42" t="s">
        <v>32</v>
      </c>
    </row>
    <row r="46" spans="1:2" ht="12" customHeight="1" thickBot="1" x14ac:dyDescent="0.35">
      <c r="A46" s="38" t="s">
        <v>22</v>
      </c>
      <c r="B46" s="5" t="s">
        <v>148</v>
      </c>
    </row>
    <row r="47" spans="1:2" ht="12" customHeight="1" x14ac:dyDescent="0.3">
      <c r="A47" s="27"/>
      <c r="B47" s="27"/>
    </row>
    <row r="48" spans="1:2" ht="12" customHeight="1" x14ac:dyDescent="0.3">
      <c r="A48" s="43" t="s">
        <v>49</v>
      </c>
      <c r="B48" s="44" t="s">
        <v>50</v>
      </c>
    </row>
    <row r="49" spans="1:2" ht="12" customHeight="1" x14ac:dyDescent="0.3">
      <c r="A49" s="50"/>
      <c r="B49" s="51"/>
    </row>
  </sheetData>
  <sheetProtection algorithmName="SHA-512" hashValue="z18kaT/Fxb0CL5/fcSkHSBXSHC2xZYwwvj5mZ830vxkvl+mXrW8DA1t33NpJnYDIL0fxolNBv1OSipno5mHAHQ==" saltValue="6+TA3CDjlRKjqIiVATi40Q==" spinCount="100000" sheet="1" objects="1" scenarios="1"/>
  <protectedRanges>
    <protectedRange sqref="B39:B42" name="Raspon5"/>
    <protectedRange sqref="B16:B26" name="Raspon1"/>
    <protectedRange sqref="B28:B35" name="Raspon2"/>
    <protectedRange sqref="B44" name="Raspon3"/>
    <protectedRange sqref="B44" name="Raspon4"/>
    <protectedRange sqref="B44" name="Raspon6"/>
  </protectedRanges>
  <mergeCells count="5">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H50"/>
  <sheetViews>
    <sheetView zoomScale="90" zoomScaleNormal="90" workbookViewId="0">
      <selection activeCell="D14" sqref="D14:F14"/>
    </sheetView>
  </sheetViews>
  <sheetFormatPr defaultColWidth="9.1796875" defaultRowHeight="12" customHeight="1" x14ac:dyDescent="0.35"/>
  <cols>
    <col min="1" max="1" width="4.7265625" style="120" customWidth="1"/>
    <col min="2" max="2" width="20.6328125" style="120" customWidth="1"/>
    <col min="3" max="3" width="60.6328125" style="120" customWidth="1"/>
    <col min="4" max="4" width="30.6328125" style="120" customWidth="1"/>
    <col min="5" max="8" width="15.6328125" style="120" customWidth="1"/>
    <col min="9" max="16384" width="9.1796875" style="120"/>
  </cols>
  <sheetData>
    <row r="7" spans="1:8" s="55" customFormat="1" ht="12" customHeight="1" x14ac:dyDescent="0.35">
      <c r="A7" s="52" t="s">
        <v>149</v>
      </c>
      <c r="B7" s="52"/>
      <c r="C7" s="52"/>
      <c r="D7" s="53"/>
      <c r="E7" s="53"/>
      <c r="F7" s="53"/>
      <c r="G7" s="54"/>
    </row>
    <row r="8" spans="1:8" s="55" customFormat="1" ht="12" customHeight="1" x14ac:dyDescent="0.35">
      <c r="A8" s="53"/>
      <c r="B8" s="53"/>
      <c r="C8" s="53"/>
      <c r="D8" s="53"/>
      <c r="E8" s="53"/>
      <c r="F8" s="53"/>
      <c r="G8" s="54"/>
    </row>
    <row r="9" spans="1:8" s="55" customFormat="1" ht="18" customHeight="1" x14ac:dyDescent="0.35">
      <c r="A9" s="56" t="s">
        <v>23</v>
      </c>
      <c r="B9" s="56"/>
      <c r="C9" s="56"/>
      <c r="D9" s="56"/>
      <c r="E9" s="56"/>
      <c r="F9" s="56"/>
      <c r="G9" s="56"/>
      <c r="H9" s="56"/>
    </row>
    <row r="10" spans="1:8" s="55" customFormat="1" ht="12" customHeight="1" x14ac:dyDescent="0.35">
      <c r="A10" s="57" t="s">
        <v>150</v>
      </c>
      <c r="B10" s="57"/>
      <c r="C10" s="57"/>
      <c r="D10" s="57"/>
      <c r="E10" s="57"/>
      <c r="F10" s="57"/>
      <c r="G10" s="57"/>
      <c r="H10" s="57"/>
    </row>
    <row r="11" spans="1:8" s="55" customFormat="1" ht="12" customHeight="1" thickBot="1" x14ac:dyDescent="0.4">
      <c r="A11" s="54"/>
      <c r="B11" s="54"/>
      <c r="C11" s="54"/>
      <c r="D11" s="54"/>
      <c r="E11" s="54"/>
      <c r="F11" s="54"/>
      <c r="G11" s="54"/>
    </row>
    <row r="12" spans="1:8" s="55" customFormat="1" ht="12" customHeight="1" thickBot="1" x14ac:dyDescent="0.4">
      <c r="A12" s="58" t="s">
        <v>82</v>
      </c>
      <c r="B12" s="59"/>
      <c r="C12" s="59"/>
      <c r="D12" s="59"/>
      <c r="E12" s="59"/>
      <c r="F12" s="59"/>
      <c r="G12" s="59"/>
      <c r="H12" s="60"/>
    </row>
    <row r="13" spans="1:8" s="55" customFormat="1" ht="12" customHeight="1" thickBot="1" x14ac:dyDescent="0.4">
      <c r="A13" s="61" t="s">
        <v>30</v>
      </c>
      <c r="B13" s="62" t="s">
        <v>105</v>
      </c>
      <c r="C13" s="62" t="s">
        <v>75</v>
      </c>
      <c r="D13" s="63" t="s">
        <v>76</v>
      </c>
      <c r="E13" s="64"/>
      <c r="F13" s="65"/>
      <c r="G13" s="61" t="s">
        <v>26</v>
      </c>
      <c r="H13" s="61" t="s">
        <v>151</v>
      </c>
    </row>
    <row r="14" spans="1:8" s="55" customFormat="1" ht="156" customHeight="1" x14ac:dyDescent="0.35">
      <c r="A14" s="66" t="s">
        <v>0</v>
      </c>
      <c r="B14" s="67" t="s">
        <v>83</v>
      </c>
      <c r="C14" s="67" t="s">
        <v>78</v>
      </c>
      <c r="D14" s="149"/>
      <c r="E14" s="150"/>
      <c r="F14" s="151"/>
      <c r="G14" s="68" t="s">
        <v>84</v>
      </c>
      <c r="H14" s="69">
        <v>1</v>
      </c>
    </row>
    <row r="15" spans="1:8" s="55" customFormat="1" ht="132" customHeight="1" x14ac:dyDescent="0.35">
      <c r="A15" s="70" t="s">
        <v>41</v>
      </c>
      <c r="B15" s="71" t="s">
        <v>85</v>
      </c>
      <c r="C15" s="71" t="s">
        <v>77</v>
      </c>
      <c r="D15" s="152"/>
      <c r="E15" s="153"/>
      <c r="F15" s="154"/>
      <c r="G15" s="72" t="s">
        <v>84</v>
      </c>
      <c r="H15" s="73">
        <v>1</v>
      </c>
    </row>
    <row r="16" spans="1:8" s="55" customFormat="1" ht="84" customHeight="1" thickBot="1" x14ac:dyDescent="0.4">
      <c r="A16" s="74" t="s">
        <v>42</v>
      </c>
      <c r="B16" s="75" t="s">
        <v>90</v>
      </c>
      <c r="C16" s="75" t="s">
        <v>129</v>
      </c>
      <c r="D16" s="155"/>
      <c r="E16" s="156"/>
      <c r="F16" s="157"/>
      <c r="G16" s="76" t="s">
        <v>84</v>
      </c>
      <c r="H16" s="77">
        <v>1</v>
      </c>
    </row>
    <row r="17" spans="1:8" s="55" customFormat="1" ht="24" customHeight="1" thickBot="1" x14ac:dyDescent="0.4">
      <c r="A17" s="14" t="s">
        <v>152</v>
      </c>
      <c r="B17" s="15"/>
      <c r="C17" s="78"/>
      <c r="D17" s="14" t="s">
        <v>75</v>
      </c>
      <c r="E17" s="15"/>
      <c r="F17" s="79" t="s">
        <v>153</v>
      </c>
      <c r="G17" s="80" t="s">
        <v>24</v>
      </c>
      <c r="H17" s="80" t="s">
        <v>25</v>
      </c>
    </row>
    <row r="18" spans="1:8" s="55" customFormat="1" ht="24" customHeight="1" x14ac:dyDescent="0.35">
      <c r="A18" s="81" t="s">
        <v>86</v>
      </c>
      <c r="B18" s="82"/>
      <c r="C18" s="83"/>
      <c r="D18" s="16" t="s">
        <v>123</v>
      </c>
      <c r="E18" s="17"/>
      <c r="F18" s="84">
        <v>450000</v>
      </c>
      <c r="G18" s="158"/>
      <c r="H18" s="85">
        <f>SUM(F18*G18)</f>
        <v>0</v>
      </c>
    </row>
    <row r="19" spans="1:8" s="55" customFormat="1" ht="24" customHeight="1" x14ac:dyDescent="0.35">
      <c r="A19" s="86" t="s">
        <v>87</v>
      </c>
      <c r="B19" s="87"/>
      <c r="C19" s="88"/>
      <c r="D19" s="18" t="s">
        <v>123</v>
      </c>
      <c r="E19" s="18"/>
      <c r="F19" s="89">
        <v>65000</v>
      </c>
      <c r="G19" s="159"/>
      <c r="H19" s="90">
        <f>SUM(F19*G19)</f>
        <v>0</v>
      </c>
    </row>
    <row r="20" spans="1:8" s="55" customFormat="1" ht="24" customHeight="1" x14ac:dyDescent="0.35">
      <c r="A20" s="91" t="s">
        <v>88</v>
      </c>
      <c r="B20" s="92"/>
      <c r="C20" s="93"/>
      <c r="D20" s="12" t="s">
        <v>123</v>
      </c>
      <c r="E20" s="12"/>
      <c r="F20" s="94">
        <v>60000</v>
      </c>
      <c r="G20" s="160"/>
      <c r="H20" s="95">
        <f>SUM(F20*G20)</f>
        <v>0</v>
      </c>
    </row>
    <row r="21" spans="1:8" s="55" customFormat="1" ht="12" customHeight="1" thickBot="1" x14ac:dyDescent="0.4">
      <c r="A21" s="96" t="s">
        <v>154</v>
      </c>
      <c r="B21" s="97"/>
      <c r="C21" s="98"/>
      <c r="D21" s="13" t="s">
        <v>130</v>
      </c>
      <c r="E21" s="13"/>
      <c r="F21" s="99">
        <v>1</v>
      </c>
      <c r="G21" s="161"/>
      <c r="H21" s="100">
        <f>SUM(F21*G21)</f>
        <v>0</v>
      </c>
    </row>
    <row r="22" spans="1:8" s="55" customFormat="1" ht="12" customHeight="1" thickBot="1" x14ac:dyDescent="0.4">
      <c r="A22" s="101" t="s">
        <v>89</v>
      </c>
      <c r="B22" s="102"/>
      <c r="C22" s="102"/>
      <c r="D22" s="102"/>
      <c r="E22" s="102"/>
      <c r="F22" s="102"/>
      <c r="G22" s="102"/>
      <c r="H22" s="103"/>
    </row>
    <row r="23" spans="1:8" s="55" customFormat="1" ht="48" customHeight="1" thickBot="1" x14ac:dyDescent="0.4">
      <c r="A23" s="104" t="s">
        <v>30</v>
      </c>
      <c r="B23" s="105" t="s">
        <v>105</v>
      </c>
      <c r="C23" s="105" t="s">
        <v>75</v>
      </c>
      <c r="D23" s="106" t="s">
        <v>76</v>
      </c>
      <c r="E23" s="104" t="s">
        <v>26</v>
      </c>
      <c r="F23" s="104" t="s">
        <v>155</v>
      </c>
      <c r="G23" s="107" t="s">
        <v>156</v>
      </c>
      <c r="H23" s="107" t="s">
        <v>157</v>
      </c>
    </row>
    <row r="24" spans="1:8" s="55" customFormat="1" ht="120" customHeight="1" x14ac:dyDescent="0.35">
      <c r="A24" s="108" t="s">
        <v>79</v>
      </c>
      <c r="B24" s="109" t="s">
        <v>93</v>
      </c>
      <c r="C24" s="109" t="s">
        <v>91</v>
      </c>
      <c r="D24" s="162"/>
      <c r="E24" s="110" t="s">
        <v>84</v>
      </c>
      <c r="F24" s="110">
        <v>5</v>
      </c>
      <c r="G24" s="164"/>
      <c r="H24" s="111">
        <f t="shared" ref="H24:H34" si="0">SUM(F24*G24)</f>
        <v>0</v>
      </c>
    </row>
    <row r="25" spans="1:8" s="55" customFormat="1" ht="48" customHeight="1" x14ac:dyDescent="0.35">
      <c r="A25" s="108" t="s">
        <v>92</v>
      </c>
      <c r="B25" s="109" t="s">
        <v>94</v>
      </c>
      <c r="C25" s="109" t="s">
        <v>95</v>
      </c>
      <c r="D25" s="162"/>
      <c r="E25" s="110" t="s">
        <v>84</v>
      </c>
      <c r="F25" s="110">
        <v>1</v>
      </c>
      <c r="G25" s="165"/>
      <c r="H25" s="112">
        <f t="shared" si="0"/>
        <v>0</v>
      </c>
    </row>
    <row r="26" spans="1:8" s="55" customFormat="1" ht="120" customHeight="1" x14ac:dyDescent="0.35">
      <c r="A26" s="108" t="s">
        <v>96</v>
      </c>
      <c r="B26" s="109" t="s">
        <v>97</v>
      </c>
      <c r="C26" s="109" t="s">
        <v>100</v>
      </c>
      <c r="D26" s="162"/>
      <c r="E26" s="110" t="s">
        <v>84</v>
      </c>
      <c r="F26" s="110">
        <v>3</v>
      </c>
      <c r="G26" s="165"/>
      <c r="H26" s="112">
        <f t="shared" si="0"/>
        <v>0</v>
      </c>
    </row>
    <row r="27" spans="1:8" s="55" customFormat="1" ht="144" customHeight="1" x14ac:dyDescent="0.35">
      <c r="A27" s="108" t="s">
        <v>98</v>
      </c>
      <c r="B27" s="109" t="s">
        <v>99</v>
      </c>
      <c r="C27" s="109" t="s">
        <v>114</v>
      </c>
      <c r="D27" s="162"/>
      <c r="E27" s="110" t="s">
        <v>84</v>
      </c>
      <c r="F27" s="110">
        <v>3</v>
      </c>
      <c r="G27" s="165"/>
      <c r="H27" s="112">
        <f t="shared" si="0"/>
        <v>0</v>
      </c>
    </row>
    <row r="28" spans="1:8" s="55" customFormat="1" ht="132" customHeight="1" x14ac:dyDescent="0.35">
      <c r="A28" s="108" t="s">
        <v>101</v>
      </c>
      <c r="B28" s="109" t="s">
        <v>102</v>
      </c>
      <c r="C28" s="109" t="s">
        <v>115</v>
      </c>
      <c r="D28" s="162"/>
      <c r="E28" s="110" t="s">
        <v>84</v>
      </c>
      <c r="F28" s="110">
        <v>4</v>
      </c>
      <c r="G28" s="165"/>
      <c r="H28" s="112">
        <f t="shared" si="0"/>
        <v>0</v>
      </c>
    </row>
    <row r="29" spans="1:8" s="55" customFormat="1" ht="132" customHeight="1" x14ac:dyDescent="0.35">
      <c r="A29" s="108" t="s">
        <v>103</v>
      </c>
      <c r="B29" s="109" t="s">
        <v>104</v>
      </c>
      <c r="C29" s="109" t="s">
        <v>116</v>
      </c>
      <c r="D29" s="162"/>
      <c r="E29" s="110" t="s">
        <v>84</v>
      </c>
      <c r="F29" s="110">
        <v>5</v>
      </c>
      <c r="G29" s="165"/>
      <c r="H29" s="112">
        <f t="shared" si="0"/>
        <v>0</v>
      </c>
    </row>
    <row r="30" spans="1:8" s="55" customFormat="1" ht="132" customHeight="1" x14ac:dyDescent="0.35">
      <c r="A30" s="108" t="s">
        <v>106</v>
      </c>
      <c r="B30" s="109" t="s">
        <v>107</v>
      </c>
      <c r="C30" s="109" t="s">
        <v>117</v>
      </c>
      <c r="D30" s="162"/>
      <c r="E30" s="110" t="s">
        <v>84</v>
      </c>
      <c r="F30" s="110">
        <v>2</v>
      </c>
      <c r="G30" s="165"/>
      <c r="H30" s="112">
        <f t="shared" si="0"/>
        <v>0</v>
      </c>
    </row>
    <row r="31" spans="1:8" s="55" customFormat="1" ht="144" customHeight="1" x14ac:dyDescent="0.35">
      <c r="A31" s="108" t="s">
        <v>108</v>
      </c>
      <c r="B31" s="109" t="s">
        <v>109</v>
      </c>
      <c r="C31" s="109" t="s">
        <v>118</v>
      </c>
      <c r="D31" s="162"/>
      <c r="E31" s="110" t="s">
        <v>84</v>
      </c>
      <c r="F31" s="110">
        <v>1</v>
      </c>
      <c r="G31" s="165"/>
      <c r="H31" s="112">
        <f t="shared" si="0"/>
        <v>0</v>
      </c>
    </row>
    <row r="32" spans="1:8" s="55" customFormat="1" ht="108" customHeight="1" x14ac:dyDescent="0.35">
      <c r="A32" s="108" t="s">
        <v>110</v>
      </c>
      <c r="B32" s="109" t="s">
        <v>111</v>
      </c>
      <c r="C32" s="109" t="s">
        <v>119</v>
      </c>
      <c r="D32" s="162"/>
      <c r="E32" s="110" t="s">
        <v>84</v>
      </c>
      <c r="F32" s="110">
        <v>1</v>
      </c>
      <c r="G32" s="165"/>
      <c r="H32" s="112">
        <f t="shared" si="0"/>
        <v>0</v>
      </c>
    </row>
    <row r="33" spans="1:8" s="55" customFormat="1" ht="108" customHeight="1" x14ac:dyDescent="0.35">
      <c r="A33" s="108" t="s">
        <v>112</v>
      </c>
      <c r="B33" s="109" t="s">
        <v>113</v>
      </c>
      <c r="C33" s="109" t="s">
        <v>120</v>
      </c>
      <c r="D33" s="162"/>
      <c r="E33" s="110" t="s">
        <v>84</v>
      </c>
      <c r="F33" s="110">
        <v>2</v>
      </c>
      <c r="G33" s="165"/>
      <c r="H33" s="112">
        <f t="shared" si="0"/>
        <v>0</v>
      </c>
    </row>
    <row r="34" spans="1:8" s="55" customFormat="1" ht="108" customHeight="1" thickBot="1" x14ac:dyDescent="0.4">
      <c r="A34" s="113" t="s">
        <v>121</v>
      </c>
      <c r="B34" s="75" t="s">
        <v>122</v>
      </c>
      <c r="C34" s="75" t="s">
        <v>158</v>
      </c>
      <c r="D34" s="163"/>
      <c r="E34" s="114" t="s">
        <v>84</v>
      </c>
      <c r="F34" s="114">
        <v>12</v>
      </c>
      <c r="G34" s="166"/>
      <c r="H34" s="115">
        <f t="shared" si="0"/>
        <v>0</v>
      </c>
    </row>
    <row r="35" spans="1:8" s="55" customFormat="1" ht="24" customHeight="1" thickBot="1" x14ac:dyDescent="0.4">
      <c r="A35" s="14" t="s">
        <v>159</v>
      </c>
      <c r="B35" s="15"/>
      <c r="C35" s="78"/>
      <c r="D35" s="14" t="s">
        <v>75</v>
      </c>
      <c r="E35" s="15"/>
      <c r="F35" s="79" t="s">
        <v>153</v>
      </c>
      <c r="G35" s="80" t="s">
        <v>24</v>
      </c>
      <c r="H35" s="80" t="s">
        <v>25</v>
      </c>
    </row>
    <row r="36" spans="1:8" s="55" customFormat="1" ht="24" customHeight="1" x14ac:dyDescent="0.35">
      <c r="A36" s="81" t="s">
        <v>86</v>
      </c>
      <c r="B36" s="82"/>
      <c r="C36" s="83"/>
      <c r="D36" s="16" t="s">
        <v>123</v>
      </c>
      <c r="E36" s="17"/>
      <c r="F36" s="84">
        <v>500000</v>
      </c>
      <c r="G36" s="158"/>
      <c r="H36" s="85">
        <f>SUM(F36*G36)</f>
        <v>0</v>
      </c>
    </row>
    <row r="37" spans="1:8" s="55" customFormat="1" ht="24" customHeight="1" x14ac:dyDescent="0.35">
      <c r="A37" s="86" t="s">
        <v>87</v>
      </c>
      <c r="B37" s="87"/>
      <c r="C37" s="88"/>
      <c r="D37" s="18" t="s">
        <v>123</v>
      </c>
      <c r="E37" s="18"/>
      <c r="F37" s="89">
        <v>60000</v>
      </c>
      <c r="G37" s="159"/>
      <c r="H37" s="90">
        <f>SUM(F37*G37)</f>
        <v>0</v>
      </c>
    </row>
    <row r="38" spans="1:8" s="55" customFormat="1" ht="24" customHeight="1" thickBot="1" x14ac:dyDescent="0.4">
      <c r="A38" s="96" t="s">
        <v>88</v>
      </c>
      <c r="B38" s="97"/>
      <c r="C38" s="98"/>
      <c r="D38" s="13" t="s">
        <v>123</v>
      </c>
      <c r="E38" s="13"/>
      <c r="F38" s="99">
        <v>60000</v>
      </c>
      <c r="G38" s="161"/>
      <c r="H38" s="100">
        <f>SUM(F38*G38)</f>
        <v>0</v>
      </c>
    </row>
    <row r="39" spans="1:8" ht="12" customHeight="1" x14ac:dyDescent="0.35">
      <c r="A39" s="116" t="s">
        <v>53</v>
      </c>
      <c r="B39" s="117"/>
      <c r="C39" s="117"/>
      <c r="D39" s="117"/>
      <c r="E39" s="118"/>
      <c r="F39" s="118"/>
      <c r="G39" s="118"/>
      <c r="H39" s="119">
        <f>SUM(H18+H19+H20+H21+H24+H25+H26+H27+H28+H29+H30+H31+H32+H33+H34+H36+H37+H38)</f>
        <v>0</v>
      </c>
    </row>
    <row r="40" spans="1:8" ht="12" customHeight="1" x14ac:dyDescent="0.35">
      <c r="A40" s="121" t="s">
        <v>40</v>
      </c>
      <c r="B40" s="122"/>
      <c r="C40" s="122"/>
      <c r="D40" s="122"/>
      <c r="E40" s="123"/>
      <c r="F40" s="123"/>
      <c r="G40" s="123"/>
      <c r="H40" s="167"/>
    </row>
    <row r="41" spans="1:8" ht="12" customHeight="1" thickBot="1" x14ac:dyDescent="0.4">
      <c r="A41" s="124" t="s">
        <v>54</v>
      </c>
      <c r="B41" s="125"/>
      <c r="C41" s="125"/>
      <c r="D41" s="125"/>
      <c r="E41" s="126"/>
      <c r="F41" s="126"/>
      <c r="G41" s="126"/>
      <c r="H41" s="127">
        <f>SUM(H39:H40)</f>
        <v>0</v>
      </c>
    </row>
    <row r="42" spans="1:8" ht="12" customHeight="1" x14ac:dyDescent="0.35">
      <c r="A42" s="128" t="s">
        <v>124</v>
      </c>
      <c r="B42" s="129"/>
      <c r="C42" s="130" t="s">
        <v>125</v>
      </c>
      <c r="D42" s="130"/>
      <c r="E42" s="130"/>
      <c r="F42" s="130"/>
      <c r="G42" s="130"/>
      <c r="H42" s="131"/>
    </row>
    <row r="43" spans="1:8" ht="12" customHeight="1" x14ac:dyDescent="0.35">
      <c r="A43" s="132"/>
      <c r="B43" s="133"/>
      <c r="C43" s="134" t="s">
        <v>127</v>
      </c>
      <c r="D43" s="135"/>
      <c r="E43" s="135"/>
      <c r="F43" s="135"/>
      <c r="G43" s="135"/>
      <c r="H43" s="136"/>
    </row>
    <row r="44" spans="1:8" ht="12" customHeight="1" x14ac:dyDescent="0.35">
      <c r="A44" s="132"/>
      <c r="B44" s="133"/>
      <c r="C44" s="134" t="s">
        <v>126</v>
      </c>
      <c r="D44" s="135"/>
      <c r="E44" s="135"/>
      <c r="F44" s="135"/>
      <c r="G44" s="135"/>
      <c r="H44" s="136"/>
    </row>
    <row r="45" spans="1:8" ht="12" customHeight="1" x14ac:dyDescent="0.35">
      <c r="A45" s="137"/>
      <c r="B45" s="138"/>
      <c r="C45" s="134" t="s">
        <v>128</v>
      </c>
      <c r="D45" s="135"/>
      <c r="E45" s="135"/>
      <c r="F45" s="135"/>
      <c r="G45" s="135"/>
      <c r="H45" s="136"/>
    </row>
    <row r="46" spans="1:8" ht="12" customHeight="1" x14ac:dyDescent="0.35">
      <c r="A46" s="139" t="s">
        <v>160</v>
      </c>
      <c r="B46" s="140"/>
      <c r="C46" s="141" t="s">
        <v>80</v>
      </c>
      <c r="D46" s="141"/>
      <c r="E46" s="141"/>
      <c r="F46" s="141"/>
      <c r="G46" s="141"/>
      <c r="H46" s="142"/>
    </row>
    <row r="47" spans="1:8" ht="12" customHeight="1" thickBot="1" x14ac:dyDescent="0.4">
      <c r="A47" s="143"/>
      <c r="B47" s="144"/>
      <c r="C47" s="145" t="s">
        <v>81</v>
      </c>
      <c r="D47" s="145"/>
      <c r="E47" s="145"/>
      <c r="F47" s="145"/>
      <c r="G47" s="145"/>
      <c r="H47" s="146"/>
    </row>
    <row r="48" spans="1:8" s="55" customFormat="1" ht="12" customHeight="1" x14ac:dyDescent="0.35">
      <c r="A48" s="54"/>
      <c r="B48" s="54"/>
      <c r="C48" s="54"/>
      <c r="D48" s="54"/>
      <c r="E48" s="54"/>
      <c r="F48" s="54"/>
      <c r="G48" s="54"/>
    </row>
    <row r="49" spans="1:8" ht="12" customHeight="1" x14ac:dyDescent="0.35">
      <c r="A49" s="147" t="s">
        <v>49</v>
      </c>
      <c r="B49" s="147"/>
      <c r="G49" s="148" t="s">
        <v>50</v>
      </c>
      <c r="H49" s="148"/>
    </row>
    <row r="50" spans="1:8" ht="12" customHeight="1" x14ac:dyDescent="0.35">
      <c r="A50" s="168"/>
      <c r="B50" s="168"/>
      <c r="G50" s="169"/>
      <c r="H50" s="169"/>
    </row>
  </sheetData>
  <sheetProtection algorithmName="SHA-512" hashValue="ZHTe/iUlgwdfIR69gm+DgJpjP7TySG46IbQdymxgmpFguXafmQvqcERKjBuX2uOgYcfdUt4TFihZUn0O0JmKRw==" saltValue="ym8kOCUnjPE4gfYj0GsUsQ==" spinCount="100000" sheet="1" objects="1" scenarios="1"/>
  <protectedRanges>
    <protectedRange sqref="G39:G47" name="Raspon4_3_2"/>
    <protectedRange sqref="G24:G34" name="Raspon4_2_1_1"/>
  </protectedRanges>
  <mergeCells count="42">
    <mergeCell ref="A17:C17"/>
    <mergeCell ref="D17:E17"/>
    <mergeCell ref="D18:E18"/>
    <mergeCell ref="D19:E19"/>
    <mergeCell ref="D21:E21"/>
    <mergeCell ref="A18:C18"/>
    <mergeCell ref="A19:C19"/>
    <mergeCell ref="A7:C7"/>
    <mergeCell ref="A9:H9"/>
    <mergeCell ref="A10:H10"/>
    <mergeCell ref="D15:F15"/>
    <mergeCell ref="D16:F16"/>
    <mergeCell ref="A12:H12"/>
    <mergeCell ref="D14:F14"/>
    <mergeCell ref="D13:F13"/>
    <mergeCell ref="G49:H49"/>
    <mergeCell ref="A49:B49"/>
    <mergeCell ref="A50:B50"/>
    <mergeCell ref="G50:H50"/>
    <mergeCell ref="A41:G41"/>
    <mergeCell ref="C46:H46"/>
    <mergeCell ref="C47:H47"/>
    <mergeCell ref="A46:B47"/>
    <mergeCell ref="C43:H43"/>
    <mergeCell ref="C42:H42"/>
    <mergeCell ref="A42:B45"/>
    <mergeCell ref="C44:H44"/>
    <mergeCell ref="C45:H45"/>
    <mergeCell ref="A20:C20"/>
    <mergeCell ref="D20:E20"/>
    <mergeCell ref="A39:G39"/>
    <mergeCell ref="A40:G40"/>
    <mergeCell ref="A21:C21"/>
    <mergeCell ref="A38:C38"/>
    <mergeCell ref="D38:E38"/>
    <mergeCell ref="A35:C35"/>
    <mergeCell ref="D35:E35"/>
    <mergeCell ref="A36:C36"/>
    <mergeCell ref="D36:E36"/>
    <mergeCell ref="A37:C37"/>
    <mergeCell ref="D37:E37"/>
    <mergeCell ref="A22:H22"/>
  </mergeCells>
  <pageMargins left="0.70866141732283472" right="0.70866141732283472" top="0.74803149606299213" bottom="0.74803149606299213" header="0.31496062992125984" footer="0.31496062992125984"/>
  <pageSetup paperSize="9" scale="7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Poziv na dostavu ponude</vt:lpstr>
      <vt:lpstr>Privitak 1.</vt:lpstr>
      <vt:lpstr>Privitak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Kruljac</dc:creator>
  <cp:lastModifiedBy>vkruljac</cp:lastModifiedBy>
  <cp:lastPrinted>2023-05-23T09:50:26Z</cp:lastPrinted>
  <dcterms:created xsi:type="dcterms:W3CDTF">2015-01-15T09:53:58Z</dcterms:created>
  <dcterms:modified xsi:type="dcterms:W3CDTF">2023-05-25T08:58:46Z</dcterms:modified>
</cp:coreProperties>
</file>