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Tablice\"/>
    </mc:Choice>
  </mc:AlternateContent>
  <bookViews>
    <workbookView xWindow="0" yWindow="0" windowWidth="16560" windowHeight="11250" tabRatio="842"/>
  </bookViews>
  <sheets>
    <sheet name="A. Opći podaci" sheetId="1" r:id="rId1"/>
    <sheet name="B. Voditelj i publikacije" sheetId="18" r:id="rId2"/>
    <sheet name="C. Plan rada" sheetId="24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5" r:id="rId8"/>
  </sheets>
  <externalReferences>
    <externalReference r:id="rId9"/>
    <externalReference r:id="rId10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cfkzif">[1]Labels!$M$2:$M$4</definedName>
    <definedName name="etw">[1]Labels!$K$2:$K$25</definedName>
    <definedName name="fakulteti">Labels!$A$2:$A$15</definedName>
    <definedName name="fhyfdh">[1]Labels!$P$2:$P$7</definedName>
    <definedName name="kattr" localSheetId="2">[2]Labels!$H$2:$H$5</definedName>
    <definedName name="kattr" localSheetId="7">[2]Labels!$H$2:$H$5</definedName>
    <definedName name="kattr">Labels!$H$2:$H$5</definedName>
    <definedName name="kvartile">Labels!$S$2:$S$5</definedName>
    <definedName name="neda">Labels!$J$2:$J$3</definedName>
    <definedName name="Podrucje" localSheetId="2">[2]Labels!$P$2:$P$7</definedName>
    <definedName name="Podrucje" localSheetId="7">[2]Labels!$P$2:$P$7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publikacije'!$A$1:$M$24</definedName>
    <definedName name="_xlnm.Print_Area" localSheetId="2">'C. Plan rada'!$A$1:$M$51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2">[2]Labels!$M$2:$M$4</definedName>
    <definedName name="projekti" localSheetId="7">[2]Labels!$M$2:$M$4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2">[2]Labels!$K$2:$K$25</definedName>
    <definedName name="zvanja" localSheetId="7">[2]Labels!$K$2:$K$25</definedName>
    <definedName name="zvanja">Labels!$K$2:$K$25</definedName>
  </definedNames>
  <calcPr calcId="162913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H13" i="25" l="1"/>
  <c r="G13" i="25"/>
  <c r="F13" i="25"/>
  <c r="E13" i="25"/>
  <c r="C13" i="25"/>
  <c r="A13" i="25"/>
  <c r="H12" i="25"/>
  <c r="G12" i="25"/>
  <c r="F12" i="25"/>
  <c r="E12" i="25"/>
  <c r="C12" i="25"/>
  <c r="A12" i="25"/>
  <c r="H11" i="25"/>
  <c r="G11" i="25"/>
  <c r="F11" i="25"/>
  <c r="E11" i="25"/>
  <c r="C11" i="25"/>
  <c r="A11" i="25"/>
  <c r="H10" i="25"/>
  <c r="G10" i="25"/>
  <c r="F10" i="25"/>
  <c r="E10" i="25"/>
  <c r="C10" i="25"/>
  <c r="A10" i="25"/>
  <c r="H9" i="25"/>
  <c r="G9" i="25"/>
  <c r="F9" i="25"/>
  <c r="E9" i="25"/>
  <c r="C9" i="25"/>
  <c r="A9" i="25"/>
  <c r="H8" i="25"/>
  <c r="G8" i="25"/>
  <c r="F8" i="25"/>
  <c r="E8" i="25"/>
  <c r="C8" i="25"/>
  <c r="A8" i="25"/>
  <c r="H7" i="25"/>
  <c r="G7" i="25"/>
  <c r="F7" i="25"/>
  <c r="E7" i="25"/>
  <c r="C7" i="25"/>
  <c r="A7" i="25"/>
  <c r="H4" i="25"/>
  <c r="G4" i="25"/>
  <c r="F4" i="25"/>
  <c r="E4" i="25"/>
  <c r="C4" i="25"/>
  <c r="A4" i="25"/>
  <c r="AA36" i="24"/>
  <c r="L17" i="18" l="1"/>
  <c r="L18" i="18"/>
  <c r="L19" i="18"/>
  <c r="L20" i="18"/>
  <c r="L21" i="18"/>
  <c r="L22" i="18"/>
  <c r="L23" i="18"/>
  <c r="L24" i="18"/>
  <c r="L25" i="18"/>
  <c r="L16" i="18"/>
  <c r="L3" i="18"/>
  <c r="L4" i="18"/>
  <c r="L5" i="18"/>
  <c r="L6" i="18"/>
  <c r="L7" i="18"/>
  <c r="L8" i="18"/>
  <c r="L9" i="18"/>
  <c r="L10" i="18"/>
  <c r="L11" i="18"/>
  <c r="L12" i="18"/>
  <c r="L13" i="18" l="1"/>
  <c r="O12" i="18"/>
  <c r="L26" i="18" l="1"/>
  <c r="L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<sst xmlns="http://schemas.openxmlformats.org/spreadsheetml/2006/main" count="407" uniqueCount="224">
  <si>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</si>
  <si>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</si>
  <si>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</si>
  <si>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</si>
  <si>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</si>
  <si>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</si>
  <si>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</si>
  <si>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</si>
  <si>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</si>
  <si>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</si>
  <si>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</si>
  <si>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</si>
  <si>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</si>
  <si>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</si>
  <si>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</si>
  <si>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</si>
  <si>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</si>
  <si>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</si>
  <si>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</si>
  <si>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</si>
  <si>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</si>
  <si>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</si>
  <si>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</si>
  <si>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</si>
  <si>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</si>
  <si>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</si>
  <si>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</si>
  <si>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</si>
  <si>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</si>
  <si>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</si>
  <si>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</si>
  <si>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</si>
  <si>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</si>
  <si>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</si>
  <si>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</si>
  <si>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</si>
  <si>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</si>
  <si>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</si>
  <si>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</si>
  <si>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</si>
  <si>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</si>
  <si>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</si>
  <si>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</si>
  <si>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</si>
  <si>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</si>
  <si>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</si>
  <si>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</si>
  <si>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</si>
  <si>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</si>
  <si>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</si>
  <si>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</si>
  <si>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</si>
  <si>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</si>
  <si>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</si>
  <si>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</si>
  <si>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</si>
  <si>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</si>
  <si>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</si>
  <si>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</si>
  <si>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</si>
  <si>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</si>
  <si>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</si>
  <si>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</si>
  <si>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</si>
  <si>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</si>
  <si>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</si>
  <si>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</si>
  <si>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</si>
  <si>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</si>
  <si>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</si>
  <si>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</si>
  <si>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</si>
  <si>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</si>
  <si>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</si>
  <si>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</si>
  <si>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</si>
  <si>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</si>
  <si>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</si>
  <si>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</si>
  <si>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</si>
  <si>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</si>
  <si>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</si>
  <si>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</si>
  <si>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</si>
  <si>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</si>
  <si>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</si>
  <si>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</si>
  <si>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</si>
  <si>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</si>
  <si>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</si>
  <si>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</si>
  <si>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</si>
  <si>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</si>
  <si>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</si>
  <si>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</si>
  <si>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</si>
  <si>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</si>
  <si>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</si>
  <si>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</si>
  <si>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</si>
  <si>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</si>
  <si>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</si>
  <si>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</si>
  <si>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</si>
  <si>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</si>
  <si>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</si>
  <si>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</si>
  <si>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</si>
  <si>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</si>
  <si>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</si>
  <si>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</si>
  <si>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</si>
  <si>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</si>
  <si>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</si>
  <si>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</si>
  <si>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</si>
  <si>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</si>
  <si>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</si>
  <si>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</si>
  <si>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</si>
  <si>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</si>
  <si>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</si>
  <si>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</si>
  <si>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</si>
  <si>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</si>
  <si>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</si>
  <si>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</si>
  <si>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</si>
  <si>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</si>
  <si>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</si>
  <si>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</si>
  <si>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</si>
  <si>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</si>
  <si>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</si>
  <si>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</si>
  <si>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</si>
  <si>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</si>
  <si>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</si>
  <si>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</si>
  <si>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</si>
  <si>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</si>
  <si>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</si>
  <si>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</si>
  <si>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</si>
  <si>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</si>
  <si>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</si>
  <si>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</si>
  <si>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</si>
  <si>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</si>
  <si>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</si>
  <si>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</si>
  <si>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</si>
  <si>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</si>
  <si>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</si>
  <si>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</si>
  <si>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</si>
  <si>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</si>
  <si>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</si>
  <si>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</si>
  <si>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</si>
  <si>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</si>
  <si>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</si>
  <si>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</si>
  <si>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</si>
  <si>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</si>
  <si>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</si>
  <si>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</si>
  <si>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</si>
  <si>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</si>
  <si>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</si>
  <si>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</si>
  <si>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</si>
  <si>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</si>
  <si>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</si>
  <si>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</si>
  <si>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</si>
  <si>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</si>
  <si>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</si>
  <si>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</si>
  <si>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</si>
  <si>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</si>
  <si>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</si>
  <si>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</si>
  <si>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</si>
  <si>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</si>
  <si>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</si>
  <si>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</si>
  <si>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Međunarodno relevantni radovi</t>
  </si>
  <si>
    <t>Nacionalno relevantni radovi</t>
  </si>
  <si>
    <t>Galerije</t>
  </si>
  <si>
    <t>Mediji</t>
  </si>
  <si>
    <t>Međunarodno</t>
  </si>
  <si>
    <t>Nacionalno</t>
  </si>
  <si>
    <t>Žirirani rad</t>
  </si>
  <si>
    <t>Otvoreni rad</t>
  </si>
  <si>
    <t>Naslov rada</t>
  </si>
  <si>
    <t>Godina izdanja</t>
  </si>
  <si>
    <t>Poveznica na rad</t>
  </si>
  <si>
    <t>Poveznica na rad (doi) BROJ</t>
  </si>
  <si>
    <t>Kategorija (međunarodni ili nacionalni)</t>
  </si>
  <si>
    <t>Umjetnički rad (žirirani / otvoreni)</t>
  </si>
  <si>
    <t>Dodatni bodovi</t>
  </si>
  <si>
    <t>Redni broj</t>
  </si>
  <si>
    <t>.</t>
  </si>
  <si>
    <t>10.</t>
  </si>
  <si>
    <t>Autor/i</t>
  </si>
  <si>
    <t>Dokaznica</t>
  </si>
  <si>
    <t>B.1. PODACI ZA EVALUACIJU VODITELJA (po potrebi raširiti redove)</t>
  </si>
  <si>
    <t>Naziv istraživanja na hrvatskom i engleskom jeziku</t>
  </si>
  <si>
    <t>C.1. Sažetak na engleskom jeziku (po potrebi raširiti redove)</t>
  </si>
  <si>
    <t>POVEZNICA NA POIROT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</si>
  <si>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</si>
  <si>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</si>
  <si>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</si>
  <si>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</si>
  <si>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</si>
  <si>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</si>
  <si>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</si>
  <si>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</si>
  <si>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</si>
  <si>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</si>
  <si>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</si>
  <si>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</si>
  <si>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PRIJAVA ZA POTPORU ZNANSTVENIM I UMJETNIČKIM ISTRAŽIVANJIMA U 2021.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</si>
</sst>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6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</xf>
    <xf numFmtId="0" fontId="17" fillId="5" borderId="0" xfId="0" applyFont="1" applyFill="1" applyProtection="1"/>
    <xf numFmtId="0" fontId="0" fillId="5" borderId="0" xfId="0" applyFill="1" applyProtection="1"/>
    <xf numFmtId="0" fontId="0" fillId="2" borderId="0" xfId="0" applyFill="1"/>
    <xf numFmtId="0" fontId="2" fillId="6" borderId="1" xfId="0" applyFont="1" applyFill="1" applyBorder="1" applyAlignment="1" applyProtection="1">
      <alignment horizont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 applyProtection="1"/>
    <xf numFmtId="0" fontId="0" fillId="2" borderId="2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3">
    <cellStyle name="Hiperveza" xfId="2" builtinId="8"/>
    <cellStyle name="Normalno" xfId="0" builtinId="0"/>
    <cellStyle name="Postotak" xfId="1" builtinId="5"/>
  </cellStyles>
  <dxfs count="39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TEHNI&#268;KO%20PODRU&#268;J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2"/>
      <sheetName val="D. Financijski plan"/>
      <sheetName val="E. Ostali izvori financiranja"/>
      <sheetName val="Labels"/>
      <sheetName val="F. Evidencija troškova"/>
      <sheetName val="G. Izvješće2"/>
      <sheetName val="G. Izvješće2 (2)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P20" sqref="P20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63" t="s">
        <v>223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34" ht="15" customHeight="1" x14ac:dyDescent="0.25">
      <c r="A2" s="8"/>
      <c r="B2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34" ht="15" customHeight="1" x14ac:dyDescent="0.25">
      <c r="A3" s="8"/>
      <c r="B3" s="8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34" ht="23.25" customHeight="1" x14ac:dyDescent="0.25">
      <c r="A4" s="8"/>
      <c r="B4" s="8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34" ht="23.25" customHeight="1" x14ac:dyDescent="0.25">
      <c r="A5" s="8"/>
      <c r="B5" s="8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5" t="s">
        <v>179</v>
      </c>
      <c r="B7" s="136"/>
      <c r="C7" s="136"/>
      <c r="D7" s="136"/>
      <c r="E7" s="134" t="str">
        <f>IF(A7&lt;&gt;"",VLOOKUP(A7,Labels!A2:C39,3,FALSE),"")</f>
        <v>Trg dr. Žarka Dolinara 1</v>
      </c>
      <c r="F7" s="134"/>
      <c r="G7" s="134"/>
      <c r="H7" s="134">
        <f>IF(A7&lt;&gt;"",VLOOKUP(A7,Labels!A2:D39,4,FALSE),"")</f>
        <v>48000</v>
      </c>
      <c r="I7" s="134"/>
      <c r="J7" s="134" t="str">
        <f>IF(A7&lt;&gt;"",VLOOKUP(A7,Labels!A2:E39,5,FALSE),"")</f>
        <v>Koprivnica</v>
      </c>
      <c r="K7" s="134"/>
      <c r="L7" s="134">
        <f>IF(A7&lt;&gt;"",VLOOKUP(A7,Labels!A2:B39,2,),"")</f>
        <v>59624928052</v>
      </c>
      <c r="M7" s="134"/>
    </row>
    <row r="8" spans="1:34" x14ac:dyDescent="0.25">
      <c r="A8" s="139" t="s">
        <v>11</v>
      </c>
      <c r="B8" s="139"/>
      <c r="C8" s="139"/>
      <c r="D8" s="139"/>
      <c r="E8" s="138" t="s">
        <v>5</v>
      </c>
      <c r="F8" s="138"/>
      <c r="G8" s="138"/>
      <c r="H8" s="137" t="s">
        <v>71</v>
      </c>
      <c r="I8" s="137"/>
      <c r="J8" s="137" t="s">
        <v>72</v>
      </c>
      <c r="K8" s="137"/>
      <c r="L8" s="133" t="s">
        <v>3</v>
      </c>
      <c r="M8" s="133"/>
    </row>
    <row r="9" spans="1:34" x14ac:dyDescent="0.25">
      <c r="A9" s="25" t="s">
        <v>114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</row>
    <row r="12" spans="1:34" x14ac:dyDescent="0.25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AC12" s="105">
        <f>A11</f>
        <v>0</v>
      </c>
      <c r="AD12" s="105"/>
      <c r="AE12" s="105"/>
      <c r="AF12" s="105"/>
      <c r="AG12" s="105"/>
      <c r="AH12" s="105"/>
    </row>
    <row r="13" spans="1:34" x14ac:dyDescent="0.25">
      <c r="A13" s="144" t="s">
        <v>208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AC13" s="105"/>
      <c r="AD13" s="105"/>
      <c r="AE13" s="105"/>
      <c r="AF13" s="105"/>
      <c r="AG13" s="105"/>
      <c r="AH13" s="105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105"/>
      <c r="AD14" s="105"/>
      <c r="AE14" s="105"/>
      <c r="AF14" s="105"/>
      <c r="AG14" s="105"/>
      <c r="AH14" s="105"/>
    </row>
    <row r="15" spans="1:34" x14ac:dyDescent="0.25">
      <c r="A15" s="145" t="s">
        <v>163</v>
      </c>
      <c r="B15" s="145"/>
      <c r="C15" s="145"/>
      <c r="D15" s="36"/>
      <c r="E15" s="36"/>
      <c r="F15" s="141">
        <f>COUNTA(I19)+COUNTA(I25:I31)</f>
        <v>0</v>
      </c>
      <c r="G15" s="142"/>
      <c r="H15" s="142"/>
      <c r="I15" s="36"/>
      <c r="J15" s="64"/>
      <c r="K15" s="143">
        <f>'D. Financijski plan'!F2</f>
        <v>0</v>
      </c>
      <c r="L15" s="143"/>
      <c r="M15" s="143"/>
      <c r="AC15" s="105"/>
      <c r="AD15" s="105"/>
      <c r="AE15" s="105"/>
      <c r="AF15" s="105"/>
      <c r="AG15" s="105"/>
      <c r="AH15" s="105"/>
    </row>
    <row r="16" spans="1:34" x14ac:dyDescent="0.25">
      <c r="A16" s="139" t="s">
        <v>55</v>
      </c>
      <c r="B16" s="139"/>
      <c r="C16" s="139"/>
      <c r="D16" s="28"/>
      <c r="E16" s="28"/>
      <c r="F16" s="139" t="s">
        <v>69</v>
      </c>
      <c r="G16" s="139"/>
      <c r="H16" s="139"/>
      <c r="I16" s="28"/>
      <c r="J16" s="64"/>
      <c r="K16" s="139" t="s">
        <v>70</v>
      </c>
      <c r="L16" s="139"/>
      <c r="M16" s="139"/>
      <c r="AC16" s="105"/>
      <c r="AD16" s="105"/>
      <c r="AE16" s="105"/>
      <c r="AF16" s="105"/>
      <c r="AG16" s="105"/>
      <c r="AH16" s="105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105"/>
      <c r="AD17" s="105"/>
      <c r="AE17" s="105"/>
      <c r="AF17" s="105"/>
      <c r="AG17" s="105"/>
      <c r="AH17" s="105"/>
    </row>
    <row r="18" spans="1:34" ht="17.25" customHeight="1" x14ac:dyDescent="0.25">
      <c r="A18" s="49" t="s">
        <v>132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105"/>
      <c r="AD18" s="105"/>
      <c r="AE18" s="105"/>
      <c r="AF18" s="105"/>
      <c r="AG18" s="105"/>
      <c r="AH18" s="105"/>
    </row>
    <row r="19" spans="1:34" ht="30" customHeight="1" x14ac:dyDescent="0.25">
      <c r="A19" s="146"/>
      <c r="B19" s="147"/>
      <c r="C19" s="146"/>
      <c r="D19" s="147"/>
      <c r="E19" s="147"/>
      <c r="F19" s="148"/>
      <c r="G19" s="149"/>
      <c r="H19" s="150"/>
      <c r="I19" s="43"/>
      <c r="J19" s="103"/>
      <c r="K19" s="151"/>
      <c r="L19" s="152"/>
      <c r="M19" s="153"/>
      <c r="AC19" s="105">
        <f>F19</f>
        <v>0</v>
      </c>
      <c r="AD19" s="105"/>
      <c r="AE19" s="105">
        <f>K19</f>
        <v>0</v>
      </c>
      <c r="AF19" s="105"/>
      <c r="AG19" s="105"/>
      <c r="AH19" s="105"/>
    </row>
    <row r="20" spans="1:34" x14ac:dyDescent="0.25">
      <c r="A20" s="139" t="s">
        <v>12</v>
      </c>
      <c r="B20" s="139"/>
      <c r="C20" s="139" t="s">
        <v>57</v>
      </c>
      <c r="D20" s="139"/>
      <c r="E20" s="139"/>
      <c r="F20" s="139" t="s">
        <v>17</v>
      </c>
      <c r="G20" s="139"/>
      <c r="H20" s="139"/>
      <c r="I20" s="37" t="s">
        <v>3</v>
      </c>
      <c r="J20" s="40" t="s">
        <v>56</v>
      </c>
      <c r="K20" s="144" t="s">
        <v>62</v>
      </c>
      <c r="L20" s="144"/>
      <c r="M20" s="144"/>
      <c r="AC20" s="105"/>
      <c r="AD20" s="105"/>
      <c r="AE20" s="105"/>
      <c r="AF20" s="105"/>
      <c r="AG20" s="105"/>
      <c r="AH20" s="105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105"/>
      <c r="AD21" s="105"/>
      <c r="AE21" s="105"/>
      <c r="AF21" s="105"/>
      <c r="AG21" s="105"/>
      <c r="AH21" s="105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105"/>
      <c r="AD22" s="105"/>
      <c r="AE22" s="105"/>
      <c r="AF22" s="105"/>
      <c r="AG22" s="105"/>
      <c r="AH22" s="105"/>
    </row>
    <row r="23" spans="1:34" ht="30" customHeight="1" x14ac:dyDescent="0.25">
      <c r="A23" s="35" t="s">
        <v>133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105"/>
      <c r="AD23" s="105"/>
      <c r="AE23" s="105"/>
      <c r="AF23" s="105"/>
      <c r="AG23" s="105"/>
      <c r="AH23" s="105"/>
    </row>
    <row r="24" spans="1:34" ht="17.25" customHeight="1" x14ac:dyDescent="0.25">
      <c r="A24" s="41" t="s">
        <v>58</v>
      </c>
      <c r="B24" s="145" t="s">
        <v>12</v>
      </c>
      <c r="C24" s="145"/>
      <c r="D24" s="145" t="s">
        <v>57</v>
      </c>
      <c r="E24" s="145"/>
      <c r="F24" s="145"/>
      <c r="G24" s="145" t="s">
        <v>17</v>
      </c>
      <c r="H24" s="145"/>
      <c r="I24" s="38" t="s">
        <v>3</v>
      </c>
      <c r="J24" s="51" t="s">
        <v>56</v>
      </c>
      <c r="K24" s="65" t="s">
        <v>60</v>
      </c>
      <c r="L24" s="154" t="s">
        <v>61</v>
      </c>
      <c r="M24" s="154"/>
      <c r="AC24" s="105"/>
      <c r="AD24" s="105"/>
      <c r="AE24" s="105"/>
      <c r="AF24" s="105"/>
      <c r="AG24" s="105"/>
      <c r="AH24" s="105"/>
    </row>
    <row r="25" spans="1:34" ht="30" customHeight="1" x14ac:dyDescent="0.25">
      <c r="A25" s="76" t="s">
        <v>59</v>
      </c>
      <c r="B25" s="156"/>
      <c r="C25" s="156"/>
      <c r="D25" s="140"/>
      <c r="E25" s="140"/>
      <c r="F25" s="140"/>
      <c r="G25" s="140"/>
      <c r="H25" s="140"/>
      <c r="I25" s="43"/>
      <c r="J25" s="43"/>
      <c r="K25" s="66"/>
      <c r="L25" s="155"/>
      <c r="M25" s="155"/>
      <c r="AC25" s="106">
        <f t="shared" ref="AC25:AC31" si="0">B25</f>
        <v>0</v>
      </c>
      <c r="AD25" s="105">
        <f>D25</f>
        <v>0</v>
      </c>
      <c r="AE25" s="105">
        <f>G25</f>
        <v>0</v>
      </c>
      <c r="AF25" s="106">
        <f>I25</f>
        <v>0</v>
      </c>
      <c r="AG25" s="106">
        <f>J25</f>
        <v>0</v>
      </c>
      <c r="AH25" s="105">
        <f>K25</f>
        <v>0</v>
      </c>
    </row>
    <row r="26" spans="1:34" ht="30" customHeight="1" x14ac:dyDescent="0.25">
      <c r="A26" s="76" t="s">
        <v>63</v>
      </c>
      <c r="B26" s="156"/>
      <c r="C26" s="156"/>
      <c r="D26" s="135"/>
      <c r="E26" s="136"/>
      <c r="F26" s="165"/>
      <c r="G26" s="140"/>
      <c r="H26" s="140"/>
      <c r="I26" s="43"/>
      <c r="J26" s="43"/>
      <c r="K26" s="66"/>
      <c r="L26" s="155"/>
      <c r="M26" s="155"/>
      <c r="AC26" s="106">
        <f t="shared" si="0"/>
        <v>0</v>
      </c>
      <c r="AD26" s="105">
        <f t="shared" ref="AD26:AD31" si="1">D26</f>
        <v>0</v>
      </c>
      <c r="AE26" s="105">
        <f t="shared" ref="AE26:AE31" si="2">G26</f>
        <v>0</v>
      </c>
      <c r="AF26" s="106">
        <f t="shared" ref="AF26:AF31" si="3">I26</f>
        <v>0</v>
      </c>
      <c r="AG26" s="106">
        <f t="shared" ref="AG26:AG31" si="4">J26</f>
        <v>0</v>
      </c>
      <c r="AH26" s="105">
        <f t="shared" ref="AH26:AH31" si="5">K26</f>
        <v>0</v>
      </c>
    </row>
    <row r="27" spans="1:34" ht="30" customHeight="1" x14ac:dyDescent="0.25">
      <c r="A27" s="76" t="s">
        <v>64</v>
      </c>
      <c r="B27" s="156"/>
      <c r="C27" s="156"/>
      <c r="D27" s="140"/>
      <c r="E27" s="140"/>
      <c r="F27" s="140"/>
      <c r="G27" s="140"/>
      <c r="H27" s="140"/>
      <c r="I27" s="43"/>
      <c r="J27" s="43"/>
      <c r="K27" s="66"/>
      <c r="L27" s="155"/>
      <c r="M27" s="155"/>
      <c r="AC27" s="106">
        <f t="shared" si="0"/>
        <v>0</v>
      </c>
      <c r="AD27" s="105">
        <f t="shared" si="1"/>
        <v>0</v>
      </c>
      <c r="AE27" s="105">
        <f t="shared" si="2"/>
        <v>0</v>
      </c>
      <c r="AF27" s="106">
        <f t="shared" si="3"/>
        <v>0</v>
      </c>
      <c r="AG27" s="106">
        <f t="shared" si="4"/>
        <v>0</v>
      </c>
      <c r="AH27" s="105">
        <f t="shared" si="5"/>
        <v>0</v>
      </c>
    </row>
    <row r="28" spans="1:34" ht="30" customHeight="1" x14ac:dyDescent="0.25">
      <c r="A28" s="76" t="s">
        <v>65</v>
      </c>
      <c r="B28" s="156"/>
      <c r="C28" s="156"/>
      <c r="D28" s="140"/>
      <c r="E28" s="140"/>
      <c r="F28" s="140"/>
      <c r="G28" s="140"/>
      <c r="H28" s="140"/>
      <c r="I28" s="43"/>
      <c r="J28" s="43"/>
      <c r="K28" s="66"/>
      <c r="L28" s="155"/>
      <c r="M28" s="155"/>
      <c r="AC28" s="106">
        <f t="shared" si="0"/>
        <v>0</v>
      </c>
      <c r="AD28" s="105">
        <f t="shared" si="1"/>
        <v>0</v>
      </c>
      <c r="AE28" s="105">
        <f t="shared" si="2"/>
        <v>0</v>
      </c>
      <c r="AF28" s="106">
        <f t="shared" si="3"/>
        <v>0</v>
      </c>
      <c r="AG28" s="106">
        <f t="shared" si="4"/>
        <v>0</v>
      </c>
      <c r="AH28" s="105">
        <f t="shared" si="5"/>
        <v>0</v>
      </c>
    </row>
    <row r="29" spans="1:34" ht="30" customHeight="1" x14ac:dyDescent="0.25">
      <c r="A29" s="76" t="s">
        <v>66</v>
      </c>
      <c r="B29" s="156"/>
      <c r="C29" s="156"/>
      <c r="D29" s="140"/>
      <c r="E29" s="140"/>
      <c r="F29" s="140"/>
      <c r="G29" s="140"/>
      <c r="H29" s="140"/>
      <c r="I29" s="43"/>
      <c r="J29" s="43"/>
      <c r="K29" s="66"/>
      <c r="L29" s="155"/>
      <c r="M29" s="155"/>
      <c r="AC29" s="106">
        <f t="shared" si="0"/>
        <v>0</v>
      </c>
      <c r="AD29" s="105">
        <f t="shared" si="1"/>
        <v>0</v>
      </c>
      <c r="AE29" s="105">
        <f t="shared" si="2"/>
        <v>0</v>
      </c>
      <c r="AF29" s="106">
        <f t="shared" si="3"/>
        <v>0</v>
      </c>
      <c r="AG29" s="106">
        <f t="shared" si="4"/>
        <v>0</v>
      </c>
      <c r="AH29" s="105">
        <f t="shared" si="5"/>
        <v>0</v>
      </c>
    </row>
    <row r="30" spans="1:34" ht="30" customHeight="1" x14ac:dyDescent="0.25">
      <c r="A30" s="76" t="s">
        <v>67</v>
      </c>
      <c r="B30" s="156"/>
      <c r="C30" s="156"/>
      <c r="D30" s="140"/>
      <c r="E30" s="140"/>
      <c r="F30" s="140"/>
      <c r="G30" s="140"/>
      <c r="H30" s="140"/>
      <c r="I30" s="43"/>
      <c r="J30" s="43"/>
      <c r="K30" s="66"/>
      <c r="L30" s="155"/>
      <c r="M30" s="155"/>
      <c r="AC30" s="106">
        <f t="shared" si="0"/>
        <v>0</v>
      </c>
      <c r="AD30" s="105">
        <f t="shared" si="1"/>
        <v>0</v>
      </c>
      <c r="AE30" s="105">
        <f t="shared" si="2"/>
        <v>0</v>
      </c>
      <c r="AF30" s="106">
        <f t="shared" si="3"/>
        <v>0</v>
      </c>
      <c r="AG30" s="106">
        <f t="shared" si="4"/>
        <v>0</v>
      </c>
      <c r="AH30" s="105">
        <f t="shared" si="5"/>
        <v>0</v>
      </c>
    </row>
    <row r="31" spans="1:34" ht="30" customHeight="1" x14ac:dyDescent="0.25">
      <c r="A31" s="76" t="s">
        <v>68</v>
      </c>
      <c r="B31" s="156"/>
      <c r="C31" s="156"/>
      <c r="D31" s="140"/>
      <c r="E31" s="140"/>
      <c r="F31" s="140"/>
      <c r="G31" s="140"/>
      <c r="H31" s="140"/>
      <c r="I31" s="43"/>
      <c r="J31" s="43"/>
      <c r="K31" s="66"/>
      <c r="L31" s="155"/>
      <c r="M31" s="155"/>
      <c r="AC31" s="106">
        <f t="shared" si="0"/>
        <v>0</v>
      </c>
      <c r="AD31" s="105">
        <f t="shared" si="1"/>
        <v>0</v>
      </c>
      <c r="AE31" s="105">
        <f t="shared" si="2"/>
        <v>0</v>
      </c>
      <c r="AF31" s="106">
        <f t="shared" si="3"/>
        <v>0</v>
      </c>
      <c r="AG31" s="106">
        <f t="shared" si="4"/>
        <v>0</v>
      </c>
      <c r="AH31" s="105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85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61" t="s">
        <v>139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11.25" customHeight="1" x14ac:dyDescent="0.25">
      <c r="A37" s="30"/>
      <c r="B37" s="30"/>
      <c r="C37" s="30"/>
      <c r="D37" s="30"/>
      <c r="E37" s="77"/>
      <c r="F37" s="77"/>
      <c r="G37" s="77"/>
      <c r="H37" s="77"/>
      <c r="I37" s="77"/>
      <c r="J37" s="77"/>
      <c r="K37" s="77"/>
      <c r="L37" s="77"/>
      <c r="M37" s="77"/>
    </row>
    <row r="38" spans="1:13" ht="36" customHeight="1" x14ac:dyDescent="0.25">
      <c r="A38" s="162"/>
      <c r="B38" s="162"/>
      <c r="C38" s="162"/>
      <c r="D38" s="162"/>
      <c r="E38" s="77"/>
      <c r="F38" s="77"/>
      <c r="G38" s="77"/>
      <c r="H38" s="83"/>
      <c r="I38" s="83"/>
      <c r="J38" s="83"/>
      <c r="K38" s="83"/>
      <c r="L38" s="83"/>
      <c r="M38" s="77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84"/>
      <c r="K39" s="84"/>
      <c r="L39" s="84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84"/>
      <c r="K40" s="84"/>
      <c r="L40" s="84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112</v>
      </c>
      <c r="H41" s="30"/>
      <c r="I41" s="87" t="s">
        <v>138</v>
      </c>
      <c r="J41" s="40"/>
      <c r="K41" s="40"/>
      <c r="L41" s="86"/>
      <c r="M41" s="64"/>
    </row>
    <row r="42" spans="1:13" ht="46.5" customHeight="1" x14ac:dyDescent="0.25">
      <c r="A42" s="157"/>
      <c r="B42" s="157"/>
      <c r="C42" s="157"/>
      <c r="D42" s="157"/>
      <c r="E42" s="42"/>
      <c r="F42" s="42"/>
      <c r="G42" s="42"/>
      <c r="H42" s="32"/>
      <c r="I42" s="158"/>
      <c r="J42" s="159"/>
      <c r="K42" s="159"/>
      <c r="L42" s="160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8"/>
      <c r="J43" s="89"/>
      <c r="K43" s="89"/>
      <c r="L43" s="90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38" priority="54" operator="equal">
      <formula>""</formula>
    </cfRule>
  </conditionalFormatting>
  <conditionalFormatting sqref="A25 D25 I25:J25">
    <cfRule type="cellIs" dxfId="37" priority="14" operator="equal">
      <formula>""</formula>
    </cfRule>
  </conditionalFormatting>
  <conditionalFormatting sqref="A31">
    <cfRule type="cellIs" dxfId="36" priority="5" operator="equal">
      <formula>""</formula>
    </cfRule>
  </conditionalFormatting>
  <conditionalFormatting sqref="A26 D26 I26:J26">
    <cfRule type="cellIs" dxfId="35" priority="10" operator="equal">
      <formula>""</formula>
    </cfRule>
  </conditionalFormatting>
  <conditionalFormatting sqref="A27">
    <cfRule type="cellIs" dxfId="34" priority="9" operator="equal">
      <formula>""</formula>
    </cfRule>
  </conditionalFormatting>
  <conditionalFormatting sqref="A28">
    <cfRule type="cellIs" dxfId="33" priority="8" operator="equal">
      <formula>""</formula>
    </cfRule>
  </conditionalFormatting>
  <conditionalFormatting sqref="A29">
    <cfRule type="cellIs" dxfId="32" priority="7" operator="equal">
      <formula>""</formula>
    </cfRule>
  </conditionalFormatting>
  <conditionalFormatting sqref="A30">
    <cfRule type="cellIs" dxfId="31" priority="6" operator="equal">
      <formula>""</formula>
    </cfRule>
  </conditionalFormatting>
  <conditionalFormatting sqref="C19:F19 I19:J19">
    <cfRule type="cellIs" dxfId="30" priority="4" operator="equal">
      <formula>""""""</formula>
    </cfRule>
  </conditionalFormatting>
  <conditionalFormatting sqref="F15:H15">
    <cfRule type="cellIs" dxfId="29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K25:K31</xm:sqref>
        </x14:dataValidation>
        <x14:dataValidation type="list" showInputMessage="1" showErrorMessage="1">
          <x14:formula1>
            <xm:f>Labels!$A$2:$A$17</xm:f>
          </x14:formula1>
          <xm:sqref>A7:D7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showGridLines="0" topLeftCell="F1" zoomScaleNormal="100" zoomScaleSheetLayoutView="115" zoomScalePageLayoutView="130" workbookViewId="0">
      <selection activeCell="J8" sqref="J8"/>
    </sheetView>
  </sheetViews>
  <sheetFormatPr defaultColWidth="9.140625" defaultRowHeight="15" x14ac:dyDescent="0.25"/>
  <cols>
    <col min="1" max="1" width="14.5703125" style="69" customWidth="1"/>
    <col min="2" max="2" width="16.85546875" style="69" customWidth="1"/>
    <col min="3" max="3" width="25.5703125" style="69" customWidth="1"/>
    <col min="4" max="4" width="19.140625" style="69" customWidth="1"/>
    <col min="5" max="5" width="15.7109375" style="69" customWidth="1"/>
    <col min="6" max="6" width="18.7109375" style="69" customWidth="1"/>
    <col min="7" max="7" width="23.85546875" style="69" customWidth="1"/>
    <col min="8" max="8" width="27.7109375" style="69" customWidth="1"/>
    <col min="9" max="9" width="36.28515625" style="69" customWidth="1"/>
    <col min="10" max="10" width="33.42578125" style="69" customWidth="1"/>
    <col min="11" max="11" width="18.5703125" style="69" customWidth="1"/>
    <col min="12" max="12" width="24.42578125" style="69" customWidth="1"/>
    <col min="13" max="13" width="17" style="69" customWidth="1"/>
    <col min="14" max="14" width="13.42578125" style="69" customWidth="1"/>
    <col min="15" max="16384" width="9.140625" style="69"/>
  </cols>
  <sheetData>
    <row r="1" spans="1:30" x14ac:dyDescent="0.25">
      <c r="A1" s="169" t="s">
        <v>207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70"/>
      <c r="O1" s="120"/>
      <c r="P1" s="120"/>
      <c r="Q1" s="120"/>
      <c r="R1" s="120"/>
      <c r="S1" s="120"/>
      <c r="T1" s="120"/>
      <c r="U1" s="120"/>
      <c r="V1" s="120"/>
      <c r="W1" s="120"/>
      <c r="X1" s="121"/>
      <c r="Y1" s="121"/>
      <c r="Z1" s="121"/>
      <c r="AA1" s="121"/>
      <c r="AB1" s="121"/>
      <c r="AC1" s="121"/>
      <c r="AD1" s="121"/>
    </row>
    <row r="2" spans="1:30" x14ac:dyDescent="0.25">
      <c r="A2" s="119" t="s">
        <v>202</v>
      </c>
      <c r="B2" s="118" t="s">
        <v>205</v>
      </c>
      <c r="C2" s="118" t="s">
        <v>195</v>
      </c>
      <c r="D2" s="118" t="s">
        <v>189</v>
      </c>
      <c r="E2" s="118" t="s">
        <v>190</v>
      </c>
      <c r="F2" s="118" t="s">
        <v>196</v>
      </c>
      <c r="G2" s="118" t="s">
        <v>197</v>
      </c>
      <c r="H2" s="118" t="s">
        <v>198</v>
      </c>
      <c r="I2" s="118" t="s">
        <v>199</v>
      </c>
      <c r="J2" s="118" t="s">
        <v>200</v>
      </c>
      <c r="K2" s="118" t="s">
        <v>201</v>
      </c>
      <c r="L2" s="118" t="s">
        <v>184</v>
      </c>
      <c r="M2" s="118" t="s">
        <v>183</v>
      </c>
      <c r="N2" s="118" t="s">
        <v>206</v>
      </c>
      <c r="O2" s="120"/>
      <c r="P2" s="120">
        <v>1</v>
      </c>
      <c r="Q2" s="120" t="s">
        <v>191</v>
      </c>
      <c r="R2" s="120">
        <v>0.3</v>
      </c>
      <c r="S2" s="120">
        <v>2016</v>
      </c>
      <c r="T2" s="120" t="s">
        <v>187</v>
      </c>
      <c r="U2" s="120"/>
      <c r="V2" s="120"/>
      <c r="W2" s="120"/>
      <c r="X2" s="121"/>
      <c r="Y2" s="121"/>
      <c r="Z2" s="121"/>
      <c r="AA2" s="121"/>
      <c r="AB2" s="121"/>
      <c r="AC2" s="121"/>
      <c r="AD2" s="121"/>
    </row>
    <row r="3" spans="1:30" x14ac:dyDescent="0.25">
      <c r="A3" s="118" t="s">
        <v>59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7" t="str">
        <f>IF(OR(I3=""),"",IF(AND(I3="Međunarodno relevantni radovi",J3="Žirirani rad"),3,IF(AND(I3="Međunarodno relevantni radovi",J3="Otvoreni rad"),2,IF(AND(I3="Nacionalno relevantni radovi",J3="Žirirani rad"),2,IF(AND(I3="Nacionalno relevantni radovi",J3="Otvoreni rad"),1,""))))+K3)</f>
        <v/>
      </c>
      <c r="M3" s="114"/>
      <c r="N3" s="114"/>
      <c r="O3" s="120"/>
      <c r="P3" s="120">
        <v>2</v>
      </c>
      <c r="Q3" s="120" t="s">
        <v>192</v>
      </c>
      <c r="R3" s="120">
        <v>0.2</v>
      </c>
      <c r="S3" s="120">
        <v>2017</v>
      </c>
      <c r="T3" s="120" t="s">
        <v>188</v>
      </c>
      <c r="U3" s="120"/>
      <c r="V3" s="120"/>
      <c r="W3" s="120"/>
      <c r="X3" s="121"/>
      <c r="Y3" s="121"/>
      <c r="Z3" s="121"/>
      <c r="AA3" s="121"/>
      <c r="AB3" s="121"/>
      <c r="AC3" s="121"/>
      <c r="AD3" s="121"/>
    </row>
    <row r="4" spans="1:30" x14ac:dyDescent="0.25">
      <c r="A4" s="118" t="s">
        <v>63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7" t="str">
        <f t="shared" ref="L4:L12" si="0">IF(OR(I4="",J4="",K4=""),"",IF(AND(I4="Međunarodno relevantni radovi",J4="Žirirani rad"),3,IF(AND(I4="Međunarodno relevantni radovi",J4="Otvoreni rad"),2,IF(AND(I4="Nacionalno relevantni radovi",J4="Žirirani rad"),2,IF(AND(I4="Nacionalno relevantni radovi",J4="Otvoreni rad"),1,""))))+K4)</f>
        <v/>
      </c>
      <c r="M4" s="114"/>
      <c r="N4" s="114"/>
      <c r="O4" s="120"/>
      <c r="P4" s="120">
        <v>3</v>
      </c>
      <c r="Q4" s="120"/>
      <c r="R4" s="120">
        <v>0.1</v>
      </c>
      <c r="S4" s="120">
        <v>2018</v>
      </c>
      <c r="T4" s="120"/>
      <c r="U4" s="120"/>
      <c r="V4" s="120"/>
      <c r="W4" s="120"/>
      <c r="X4" s="121"/>
      <c r="Y4" s="121"/>
      <c r="Z4" s="121"/>
      <c r="AA4" s="121"/>
      <c r="AB4" s="121"/>
      <c r="AC4" s="121"/>
      <c r="AD4" s="121"/>
    </row>
    <row r="5" spans="1:30" x14ac:dyDescent="0.25">
      <c r="A5" s="118" t="s">
        <v>64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7" t="str">
        <f t="shared" si="0"/>
        <v/>
      </c>
      <c r="M5" s="114"/>
      <c r="N5" s="114"/>
      <c r="O5" s="120"/>
      <c r="P5" s="120"/>
      <c r="Q5" s="120"/>
      <c r="R5" s="120">
        <v>0.05</v>
      </c>
      <c r="S5" s="120">
        <v>2019</v>
      </c>
      <c r="T5" s="120"/>
      <c r="U5" s="120"/>
      <c r="V5" s="120"/>
      <c r="W5" s="120"/>
      <c r="X5" s="121"/>
      <c r="Y5" s="121"/>
      <c r="Z5" s="121"/>
      <c r="AA5" s="121"/>
      <c r="AB5" s="121"/>
      <c r="AC5" s="121"/>
      <c r="AD5" s="121"/>
    </row>
    <row r="6" spans="1:30" x14ac:dyDescent="0.25">
      <c r="A6" s="118" t="s">
        <v>65</v>
      </c>
      <c r="B6" s="114"/>
      <c r="C6" s="114"/>
      <c r="D6" s="117"/>
      <c r="E6" s="117"/>
      <c r="F6" s="114"/>
      <c r="G6" s="114"/>
      <c r="H6" s="114"/>
      <c r="I6" s="114"/>
      <c r="J6" s="114"/>
      <c r="K6" s="114"/>
      <c r="L6" s="117" t="str">
        <f t="shared" si="0"/>
        <v/>
      </c>
      <c r="M6" s="114"/>
      <c r="N6" s="114"/>
      <c r="O6" s="120"/>
      <c r="P6" s="120"/>
      <c r="Q6" s="120"/>
      <c r="R6" s="120">
        <v>0.5</v>
      </c>
      <c r="S6" s="120">
        <v>2020</v>
      </c>
      <c r="T6" s="120"/>
      <c r="U6" s="120"/>
      <c r="V6" s="120"/>
      <c r="W6" s="120"/>
      <c r="X6" s="121"/>
      <c r="Y6" s="121"/>
      <c r="Z6" s="121"/>
      <c r="AA6" s="121"/>
      <c r="AB6" s="121"/>
      <c r="AC6" s="121"/>
      <c r="AD6" s="121"/>
    </row>
    <row r="7" spans="1:30" x14ac:dyDescent="0.25">
      <c r="A7" s="118" t="s">
        <v>66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7" t="str">
        <f t="shared" si="0"/>
        <v/>
      </c>
      <c r="M7" s="114"/>
      <c r="N7" s="114"/>
      <c r="O7" s="120"/>
      <c r="P7" s="120"/>
      <c r="Q7" s="120"/>
      <c r="R7" s="120"/>
      <c r="S7" s="120">
        <v>2021</v>
      </c>
      <c r="T7" s="120"/>
      <c r="U7" s="120"/>
      <c r="V7" s="120"/>
      <c r="W7" s="120"/>
      <c r="X7" s="121"/>
      <c r="Y7" s="121"/>
      <c r="Z7" s="121"/>
      <c r="AA7" s="121"/>
      <c r="AB7" s="121"/>
      <c r="AC7" s="121"/>
      <c r="AD7" s="121"/>
    </row>
    <row r="8" spans="1:30" x14ac:dyDescent="0.25">
      <c r="A8" s="118" t="s">
        <v>67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7" t="str">
        <f t="shared" si="0"/>
        <v/>
      </c>
      <c r="M8" s="114"/>
      <c r="N8" s="114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1"/>
      <c r="Z8" s="121"/>
      <c r="AA8" s="121"/>
      <c r="AB8" s="121"/>
      <c r="AC8" s="121"/>
      <c r="AD8" s="121"/>
    </row>
    <row r="9" spans="1:30" x14ac:dyDescent="0.25">
      <c r="A9" s="118" t="s">
        <v>68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7" t="str">
        <f t="shared" si="0"/>
        <v/>
      </c>
      <c r="M9" s="114"/>
      <c r="N9" s="114"/>
      <c r="O9" s="120"/>
      <c r="P9" s="120"/>
      <c r="Q9" s="120"/>
      <c r="R9" s="120"/>
      <c r="S9" s="120"/>
      <c r="T9" s="120"/>
      <c r="U9" s="120"/>
      <c r="V9" s="120"/>
      <c r="W9" s="120"/>
      <c r="X9" s="121"/>
      <c r="Y9" s="121"/>
      <c r="Z9" s="121"/>
      <c r="AA9" s="121"/>
      <c r="AB9" s="121"/>
      <c r="AC9" s="121"/>
      <c r="AD9" s="121"/>
    </row>
    <row r="10" spans="1:30" x14ac:dyDescent="0.25">
      <c r="A10" s="118" t="s">
        <v>82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7" t="str">
        <f t="shared" si="0"/>
        <v/>
      </c>
      <c r="M10" s="114"/>
      <c r="N10" s="114"/>
      <c r="O10" s="120"/>
      <c r="P10" s="120"/>
      <c r="Q10" s="120"/>
      <c r="R10" s="120"/>
      <c r="S10" s="120"/>
      <c r="T10" s="120"/>
      <c r="U10" s="120"/>
      <c r="V10" s="120"/>
      <c r="W10" s="120"/>
      <c r="X10" s="121"/>
      <c r="Y10" s="121"/>
      <c r="Z10" s="121"/>
      <c r="AA10" s="121"/>
      <c r="AB10" s="121"/>
      <c r="AC10" s="121"/>
      <c r="AD10" s="121"/>
    </row>
    <row r="11" spans="1:30" x14ac:dyDescent="0.25">
      <c r="A11" s="118" t="s">
        <v>83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7" t="str">
        <f t="shared" si="0"/>
        <v/>
      </c>
      <c r="M11" s="114"/>
      <c r="N11" s="114"/>
      <c r="O11" s="120"/>
      <c r="P11" s="120"/>
      <c r="Q11" s="120"/>
      <c r="R11" s="120"/>
      <c r="S11" s="120"/>
      <c r="T11" s="120"/>
      <c r="U11" s="120"/>
      <c r="V11" s="120"/>
      <c r="W11" s="120"/>
      <c r="X11" s="121"/>
      <c r="Y11" s="121"/>
      <c r="Z11" s="121"/>
      <c r="AA11" s="121"/>
      <c r="AB11" s="121"/>
      <c r="AC11" s="121"/>
      <c r="AD11" s="121"/>
    </row>
    <row r="12" spans="1:30" x14ac:dyDescent="0.25">
      <c r="A12" s="118" t="s">
        <v>204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7" t="str">
        <f t="shared" si="0"/>
        <v/>
      </c>
      <c r="M12" s="114"/>
      <c r="N12" s="114"/>
      <c r="O12" s="120" t="str">
        <f>IF(AND(I3="Međunarodno relevantni radovi",J3="Žirirani rad"),3,IF(AND(I3="Međunarodno relevantni radovi",J3="Otvoreni rad"),2,IF(AND(I3="Nacionalno relevantni radovi",J3="Žirirani rad"),2,IF(AND(I3="Nacionalno relevantni radovi",J3="Otvoreni rad"),1,""))))</f>
        <v/>
      </c>
      <c r="P12" s="120"/>
      <c r="Q12" s="120"/>
      <c r="R12" s="120"/>
      <c r="S12" s="120"/>
      <c r="T12" s="120"/>
      <c r="U12" s="120"/>
      <c r="V12" s="120"/>
      <c r="W12" s="120"/>
      <c r="X12" s="121"/>
      <c r="Y12" s="121"/>
      <c r="Z12" s="121"/>
      <c r="AA12" s="121"/>
      <c r="AB12" s="121"/>
      <c r="AC12" s="121"/>
      <c r="AD12" s="121"/>
    </row>
    <row r="13" spans="1:30" x14ac:dyDescent="0.25">
      <c r="A13" s="171" t="s">
        <v>185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3"/>
      <c r="L13" s="117" t="str">
        <f t="shared" ref="L13" si="1">IF(AND(I13="Međunarodno relevantni radovi",J13="Žirirani rad"),3,IF(AND(I13="Međunarodno relevantni radovi",J13="Otvoreni rad"),2,IF(AND(I13="Nacionalno relevantni radovi",J13="Žirirani rad"),2,IF(AND(I13="Nacionalno relevantni radovi",J13="Otvoreni rad"),1,""))))</f>
        <v/>
      </c>
      <c r="M13" s="114"/>
      <c r="N13" s="114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21"/>
      <c r="Z13" s="121"/>
      <c r="AA13" s="121"/>
      <c r="AB13" s="121"/>
      <c r="AC13" s="121"/>
      <c r="AD13" s="121"/>
    </row>
    <row r="14" spans="1:30" x14ac:dyDescent="0.25">
      <c r="A14" s="166" t="s">
        <v>115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8"/>
      <c r="O14" s="120"/>
      <c r="P14" s="120"/>
      <c r="Q14" s="120"/>
      <c r="R14" s="120"/>
      <c r="S14" s="120"/>
      <c r="T14" s="120"/>
      <c r="U14" s="120"/>
      <c r="V14" s="120"/>
      <c r="W14" s="120"/>
      <c r="X14" s="121"/>
      <c r="Y14" s="121"/>
      <c r="Z14" s="121"/>
      <c r="AA14" s="121"/>
      <c r="AB14" s="121"/>
      <c r="AC14" s="121"/>
      <c r="AD14" s="121"/>
    </row>
    <row r="15" spans="1:30" x14ac:dyDescent="0.25">
      <c r="A15" s="118" t="s">
        <v>202</v>
      </c>
      <c r="B15" s="118" t="s">
        <v>205</v>
      </c>
      <c r="C15" s="118" t="s">
        <v>195</v>
      </c>
      <c r="D15" s="118" t="s">
        <v>189</v>
      </c>
      <c r="E15" s="118" t="s">
        <v>190</v>
      </c>
      <c r="F15" s="118" t="s">
        <v>196</v>
      </c>
      <c r="G15" s="118" t="s">
        <v>197</v>
      </c>
      <c r="H15" s="118" t="s">
        <v>198</v>
      </c>
      <c r="I15" s="118" t="s">
        <v>199</v>
      </c>
      <c r="J15" s="118" t="s">
        <v>200</v>
      </c>
      <c r="K15" s="118" t="s">
        <v>201</v>
      </c>
      <c r="L15" s="118" t="s">
        <v>184</v>
      </c>
      <c r="M15" s="118" t="s">
        <v>183</v>
      </c>
      <c r="N15" s="118" t="s">
        <v>206</v>
      </c>
      <c r="O15" s="120"/>
      <c r="P15" s="120"/>
      <c r="Q15" s="120"/>
      <c r="R15" s="120"/>
      <c r="S15" s="120"/>
      <c r="T15" s="120"/>
      <c r="U15" s="120"/>
      <c r="V15" s="120"/>
      <c r="W15" s="120"/>
      <c r="X15" s="121"/>
      <c r="Y15" s="121"/>
      <c r="Z15" s="121"/>
      <c r="AA15" s="121"/>
      <c r="AB15" s="121"/>
      <c r="AC15" s="121"/>
      <c r="AD15" s="121"/>
    </row>
    <row r="16" spans="1:30" x14ac:dyDescent="0.25">
      <c r="A16" s="118" t="s">
        <v>59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7" t="str">
        <f>IF(OR(I16=""),"",IF(AND(I16="Međunarodno relevantni radovi",J16="Žirirani rad"),3,IF(AND(I16="Međunarodno relevantni radovi",J16="Otvoreni rad"),2,IF(AND(I16="Nacionalno relevantni radovi",J16="Žirirani rad"),2,IF(AND(I16="Nacionalno relevantni radovi",J16="Otvoreni rad"),1,""))))+K16)</f>
        <v/>
      </c>
      <c r="M16" s="114"/>
      <c r="N16" s="114"/>
      <c r="O16" s="120"/>
      <c r="P16" s="120"/>
      <c r="Q16" s="120"/>
      <c r="R16" s="120"/>
      <c r="S16" s="120"/>
      <c r="T16" s="120"/>
      <c r="U16" s="120"/>
      <c r="V16" s="120"/>
      <c r="W16" s="120"/>
      <c r="X16" s="121"/>
      <c r="Y16" s="121"/>
      <c r="Z16" s="121"/>
      <c r="AA16" s="121"/>
      <c r="AB16" s="121"/>
      <c r="AC16" s="121"/>
      <c r="AD16" s="121"/>
    </row>
    <row r="17" spans="1:30" x14ac:dyDescent="0.25">
      <c r="A17" s="118" t="s">
        <v>63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7" t="str">
        <f t="shared" ref="L17:L25" si="2">IF(OR(I17=""),"",IF(AND(I17="Međunarodno relevantni radovi",J17="Žirirani rad"),3,IF(AND(I17="Međunarodno relevantni radovi",J17="Otvoreni rad"),2,IF(AND(I17="Nacionalno relevantni radovi",J17="Žirirani rad"),2,IF(AND(I17="Nacionalno relevantni radovi",J17="Otvoreni rad"),1,""))))+K17)</f>
        <v/>
      </c>
      <c r="M17" s="114"/>
      <c r="N17" s="114"/>
      <c r="O17" s="120"/>
      <c r="P17" s="120"/>
      <c r="Q17" s="120"/>
      <c r="R17" s="120"/>
      <c r="S17" s="120"/>
      <c r="T17" s="120"/>
      <c r="U17" s="120"/>
      <c r="V17" s="120"/>
      <c r="W17" s="120"/>
      <c r="X17" s="121"/>
      <c r="Y17" s="121"/>
      <c r="Z17" s="121"/>
      <c r="AA17" s="121"/>
      <c r="AB17" s="121"/>
      <c r="AC17" s="121"/>
      <c r="AD17" s="121"/>
    </row>
    <row r="18" spans="1:30" x14ac:dyDescent="0.25">
      <c r="A18" s="118" t="s">
        <v>64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7" t="str">
        <f t="shared" si="2"/>
        <v/>
      </c>
      <c r="M18" s="114"/>
      <c r="N18" s="114"/>
      <c r="O18" s="120"/>
      <c r="P18" s="120"/>
      <c r="Q18" s="120"/>
      <c r="R18" s="120"/>
      <c r="S18" s="120"/>
      <c r="T18" s="120"/>
      <c r="U18" s="120"/>
      <c r="V18" s="120"/>
      <c r="W18" s="120"/>
      <c r="X18" s="121"/>
      <c r="Y18" s="121"/>
      <c r="Z18" s="121"/>
      <c r="AA18" s="121"/>
      <c r="AB18" s="121"/>
      <c r="AC18" s="121"/>
      <c r="AD18" s="121"/>
    </row>
    <row r="19" spans="1:30" x14ac:dyDescent="0.25">
      <c r="A19" s="118" t="s">
        <v>65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7" t="str">
        <f t="shared" si="2"/>
        <v/>
      </c>
      <c r="M19" s="114"/>
      <c r="N19" s="114"/>
      <c r="O19" s="120"/>
      <c r="P19" s="120"/>
      <c r="Q19" s="120"/>
      <c r="R19" s="120"/>
      <c r="S19" s="120"/>
      <c r="T19" s="120"/>
      <c r="U19" s="120"/>
      <c r="V19" s="120"/>
      <c r="W19" s="120"/>
      <c r="X19" s="121"/>
      <c r="Y19" s="121"/>
      <c r="Z19" s="121"/>
      <c r="AA19" s="121"/>
      <c r="AB19" s="121"/>
      <c r="AC19" s="121"/>
      <c r="AD19" s="121"/>
    </row>
    <row r="20" spans="1:30" x14ac:dyDescent="0.25">
      <c r="A20" s="118" t="s">
        <v>66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7" t="str">
        <f t="shared" si="2"/>
        <v/>
      </c>
      <c r="M20" s="114"/>
      <c r="N20" s="114"/>
      <c r="O20" s="120"/>
      <c r="P20" s="120"/>
      <c r="Q20" s="120"/>
      <c r="R20" s="120"/>
      <c r="S20" s="120"/>
      <c r="T20" s="120"/>
      <c r="U20" s="120"/>
      <c r="V20" s="120"/>
      <c r="W20" s="120"/>
      <c r="X20" s="121"/>
      <c r="Y20" s="121"/>
      <c r="Z20" s="121"/>
      <c r="AA20" s="121"/>
      <c r="AB20" s="121"/>
      <c r="AC20" s="121"/>
      <c r="AD20" s="121"/>
    </row>
    <row r="21" spans="1:30" ht="15.6" customHeight="1" x14ac:dyDescent="0.25">
      <c r="A21" s="118" t="s">
        <v>67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7" t="str">
        <f t="shared" si="2"/>
        <v/>
      </c>
      <c r="M21" s="114"/>
      <c r="N21" s="114"/>
      <c r="O21" s="120"/>
      <c r="P21" s="120"/>
      <c r="Q21" s="120"/>
      <c r="R21" s="120"/>
      <c r="S21" s="120"/>
      <c r="T21" s="120"/>
      <c r="U21" s="120"/>
      <c r="V21" s="120"/>
      <c r="W21" s="120"/>
      <c r="X21" s="121"/>
      <c r="Y21" s="121"/>
      <c r="Z21" s="121"/>
      <c r="AA21" s="121"/>
      <c r="AB21" s="121"/>
      <c r="AC21" s="121"/>
      <c r="AD21" s="121"/>
    </row>
    <row r="22" spans="1:30" x14ac:dyDescent="0.25">
      <c r="A22" s="118" t="s">
        <v>68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7" t="str">
        <f t="shared" si="2"/>
        <v/>
      </c>
      <c r="M22" s="114"/>
      <c r="N22" s="114"/>
      <c r="O22" s="120"/>
      <c r="P22" s="120"/>
      <c r="Q22" s="120"/>
      <c r="R22" s="120"/>
      <c r="S22" s="120"/>
      <c r="T22" s="120"/>
      <c r="U22" s="120"/>
      <c r="V22" s="120"/>
      <c r="W22" s="120"/>
      <c r="X22" s="121"/>
      <c r="Y22" s="121"/>
      <c r="Z22" s="121"/>
      <c r="AA22" s="121"/>
      <c r="AB22" s="121"/>
      <c r="AC22" s="121"/>
      <c r="AD22" s="121"/>
    </row>
    <row r="23" spans="1:30" x14ac:dyDescent="0.25">
      <c r="A23" s="118" t="s">
        <v>82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7" t="str">
        <f t="shared" si="2"/>
        <v/>
      </c>
      <c r="M23" s="114"/>
      <c r="N23" s="114"/>
      <c r="O23" s="120"/>
      <c r="P23" s="120"/>
      <c r="Q23" s="120"/>
      <c r="R23" s="120"/>
      <c r="S23" s="120"/>
      <c r="T23" s="120"/>
      <c r="U23" s="120"/>
      <c r="V23" s="120"/>
      <c r="W23" s="120"/>
      <c r="X23" s="121"/>
      <c r="Y23" s="121"/>
      <c r="Z23" s="121"/>
      <c r="AA23" s="121"/>
      <c r="AB23" s="121"/>
      <c r="AC23" s="121"/>
      <c r="AD23" s="121"/>
    </row>
    <row r="24" spans="1:30" x14ac:dyDescent="0.25">
      <c r="A24" s="118" t="s">
        <v>83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7" t="str">
        <f t="shared" si="2"/>
        <v/>
      </c>
      <c r="M24" s="114"/>
      <c r="N24" s="114"/>
      <c r="O24" s="120"/>
      <c r="P24" s="120"/>
      <c r="Q24" s="120"/>
      <c r="R24" s="120"/>
      <c r="S24" s="120"/>
      <c r="T24" s="120"/>
      <c r="U24" s="120"/>
      <c r="V24" s="120"/>
      <c r="W24" s="120"/>
      <c r="X24" s="121"/>
      <c r="Y24" s="121"/>
      <c r="Z24" s="121"/>
      <c r="AA24" s="121"/>
      <c r="AB24" s="121"/>
      <c r="AC24" s="121"/>
      <c r="AD24" s="121"/>
    </row>
    <row r="25" spans="1:30" x14ac:dyDescent="0.25">
      <c r="A25" s="118" t="s">
        <v>204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7" t="str">
        <f t="shared" si="2"/>
        <v/>
      </c>
      <c r="M25" s="114"/>
      <c r="N25" s="114"/>
      <c r="O25" s="120"/>
      <c r="P25" s="120"/>
      <c r="Q25" s="120"/>
      <c r="R25" s="120"/>
      <c r="S25" s="120"/>
      <c r="T25" s="120"/>
      <c r="U25" s="120"/>
      <c r="V25" s="120"/>
      <c r="W25" s="120"/>
      <c r="X25" s="121"/>
      <c r="Y25" s="121"/>
      <c r="Z25" s="121"/>
      <c r="AA25" s="121"/>
      <c r="AB25" s="121"/>
      <c r="AC25" s="121"/>
      <c r="AD25" s="121"/>
    </row>
    <row r="26" spans="1:30" ht="15.75" x14ac:dyDescent="0.25">
      <c r="A26" s="171" t="s">
        <v>186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3"/>
      <c r="L26" s="116" t="str">
        <f>IFERROR(IF(SUM(L16:L25)*0.75=0,"",SUM(L16:L25)*0.75),"")</f>
        <v/>
      </c>
      <c r="M26" s="114"/>
      <c r="N26" s="114"/>
      <c r="O26" s="120" t="s">
        <v>193</v>
      </c>
      <c r="P26" s="120"/>
      <c r="Q26" s="120"/>
      <c r="R26" s="120"/>
      <c r="S26" s="120"/>
      <c r="T26" s="120"/>
      <c r="U26" s="120"/>
      <c r="V26" s="120"/>
      <c r="W26" s="120"/>
      <c r="X26" s="121"/>
      <c r="Y26" s="121"/>
      <c r="Z26" s="121"/>
      <c r="AA26" s="121"/>
      <c r="AB26" s="121"/>
      <c r="AC26" s="121"/>
      <c r="AD26" s="121"/>
    </row>
    <row r="27" spans="1:30" ht="15.75" x14ac:dyDescent="0.25">
      <c r="A27" s="171" t="s">
        <v>203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3"/>
      <c r="L27" s="116" t="str">
        <f>IFERROR(IF((L13+L26*0.75)=0,"",(L13+L26)),"")</f>
        <v/>
      </c>
      <c r="M27" s="114"/>
      <c r="N27" s="114"/>
      <c r="O27" s="120" t="s">
        <v>194</v>
      </c>
      <c r="P27" s="120"/>
      <c r="Q27" s="120"/>
      <c r="R27" s="120"/>
      <c r="S27" s="120"/>
      <c r="T27" s="120"/>
      <c r="U27" s="120"/>
      <c r="V27" s="120"/>
      <c r="W27" s="120"/>
      <c r="X27" s="121"/>
      <c r="Y27" s="121"/>
      <c r="Z27" s="121"/>
      <c r="AA27" s="121"/>
      <c r="AB27" s="121"/>
      <c r="AC27" s="121"/>
      <c r="AD27" s="121"/>
    </row>
    <row r="28" spans="1:30" x14ac:dyDescent="0.25">
      <c r="N28" s="115"/>
      <c r="O28" s="120"/>
      <c r="P28" s="120"/>
      <c r="Q28" s="120"/>
      <c r="R28" s="120"/>
      <c r="S28" s="120"/>
      <c r="T28" s="120"/>
      <c r="U28" s="120"/>
      <c r="V28" s="120"/>
      <c r="W28" s="120"/>
      <c r="X28" s="121"/>
      <c r="Y28" s="121"/>
      <c r="Z28" s="121"/>
      <c r="AA28" s="121"/>
      <c r="AB28" s="121"/>
      <c r="AC28" s="121"/>
      <c r="AD28" s="121"/>
    </row>
    <row r="29" spans="1:30" x14ac:dyDescent="0.25">
      <c r="N29" s="115"/>
      <c r="O29" s="120"/>
      <c r="P29" s="120"/>
      <c r="Q29" s="120"/>
      <c r="R29" s="120"/>
      <c r="S29" s="120"/>
      <c r="T29" s="120"/>
      <c r="U29" s="120"/>
      <c r="V29" s="120"/>
      <c r="W29" s="120"/>
      <c r="X29" s="121"/>
      <c r="Y29" s="121"/>
      <c r="Z29" s="121"/>
      <c r="AA29" s="121"/>
      <c r="AB29" s="121"/>
      <c r="AC29" s="121"/>
      <c r="AD29" s="121"/>
    </row>
    <row r="30" spans="1:30" x14ac:dyDescent="0.25">
      <c r="N30" s="115"/>
      <c r="O30" s="120"/>
      <c r="P30" s="120"/>
      <c r="Q30" s="120"/>
      <c r="R30" s="120"/>
      <c r="S30" s="120"/>
      <c r="T30" s="120"/>
      <c r="U30" s="120"/>
      <c r="V30" s="120"/>
      <c r="W30" s="120"/>
      <c r="X30" s="121"/>
      <c r="Y30" s="121"/>
      <c r="Z30" s="121"/>
      <c r="AA30" s="121"/>
      <c r="AB30" s="121"/>
      <c r="AC30" s="121"/>
      <c r="AD30" s="121"/>
    </row>
    <row r="31" spans="1:30" x14ac:dyDescent="0.25">
      <c r="N31" s="115"/>
      <c r="O31" s="120"/>
      <c r="P31" s="120"/>
      <c r="Q31" s="120"/>
      <c r="R31" s="120"/>
      <c r="S31" s="120"/>
      <c r="T31" s="120"/>
      <c r="U31" s="120"/>
      <c r="V31" s="120"/>
      <c r="W31" s="120"/>
      <c r="X31" s="121"/>
      <c r="Y31" s="121"/>
      <c r="Z31" s="121"/>
      <c r="AA31" s="121"/>
      <c r="AB31" s="121"/>
      <c r="AC31" s="121"/>
      <c r="AD31" s="121"/>
    </row>
    <row r="32" spans="1:30" x14ac:dyDescent="0.25"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</row>
    <row r="33" spans="15:30" x14ac:dyDescent="0.25"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</row>
    <row r="34" spans="15:30" x14ac:dyDescent="0.25"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</row>
    <row r="35" spans="15:30" x14ac:dyDescent="0.25"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</row>
    <row r="36" spans="15:30" x14ac:dyDescent="0.25"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</row>
    <row r="37" spans="15:30" x14ac:dyDescent="0.25"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</row>
    <row r="38" spans="15:30" x14ac:dyDescent="0.25"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</row>
    <row r="39" spans="15:30" x14ac:dyDescent="0.25"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</row>
    <row r="40" spans="15:30" x14ac:dyDescent="0.25"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</row>
  </sheetData>
  <sheetProtection algorithmName="SHA-512" hashValue="we7hdVGKeaI8/bOVzBW5dK8ab1uoivb41KMGxF7Mqrb/2SDHBI58Btzd4snEoAMsxFfXQHr21vLMCrtpQS631g==" saltValue="y/r50G3aDNkd/NgCkHHjyA==" spinCount="100000" sheet="1" objects="1" scenarios="1" selectLockedCells="1"/>
  <dataConsolidate/>
  <mergeCells count="5">
    <mergeCell ref="A14:N14"/>
    <mergeCell ref="A1:N1"/>
    <mergeCell ref="A27:K27"/>
    <mergeCell ref="A26:K26"/>
    <mergeCell ref="A13:K13"/>
  </mergeCells>
  <conditionalFormatting sqref="B2 A3:G3 B4:G12 A16:E16 B17:E25 I3:M3 F16:K25 I4:K12 L4:M13">
    <cfRule type="cellIs" dxfId="28" priority="17" operator="equal">
      <formula>""</formula>
    </cfRule>
  </conditionalFormatting>
  <conditionalFormatting sqref="A5 A7 A9 A11">
    <cfRule type="cellIs" dxfId="27" priority="14" operator="equal">
      <formula>""</formula>
    </cfRule>
  </conditionalFormatting>
  <conditionalFormatting sqref="B15">
    <cfRule type="cellIs" dxfId="26" priority="13" operator="equal">
      <formula>""</formula>
    </cfRule>
  </conditionalFormatting>
  <conditionalFormatting sqref="A18 A20 A22 A24 M16:M25">
    <cfRule type="cellIs" dxfId="25" priority="12" operator="equal">
      <formula>""</formula>
    </cfRule>
  </conditionalFormatting>
  <conditionalFormatting sqref="L26:M26">
    <cfRule type="cellIs" dxfId="24" priority="8" operator="equal">
      <formula>""</formula>
    </cfRule>
  </conditionalFormatting>
  <conditionalFormatting sqref="L27:M27">
    <cfRule type="cellIs" dxfId="23" priority="7" operator="equal">
      <formula>""</formula>
    </cfRule>
  </conditionalFormatting>
  <conditionalFormatting sqref="H3:H12">
    <cfRule type="cellIs" dxfId="22" priority="5" operator="equal">
      <formula>""</formula>
    </cfRule>
  </conditionalFormatting>
  <conditionalFormatting sqref="L16:L25">
    <cfRule type="cellIs" dxfId="21" priority="4" operator="equal">
      <formula>""</formula>
    </cfRule>
  </conditionalFormatting>
  <conditionalFormatting sqref="N3:N13">
    <cfRule type="cellIs" dxfId="20" priority="3" operator="equal">
      <formula>""</formula>
    </cfRule>
  </conditionalFormatting>
  <conditionalFormatting sqref="N16:N26">
    <cfRule type="cellIs" dxfId="19" priority="2" operator="equal">
      <formula>""</formula>
    </cfRule>
  </conditionalFormatting>
  <conditionalFormatting sqref="N27">
    <cfRule type="cellIs" dxfId="18" priority="1" operator="equal">
      <formula>""</formula>
    </cfRule>
  </conditionalFormatting>
  <dataValidations xWindow="535" yWindow="588" count="11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F3:F12 F16:F25">
      <formula1>$S$1:$S$7</formula1>
    </dataValidation>
    <dataValidation type="list" allowBlank="1" showInputMessage="1" showErrorMessage="1" sqref="J16:J25">
      <formula1>$O$25:$O$27</formula1>
    </dataValidation>
    <dataValidation type="list" allowBlank="1" showInputMessage="1" showErrorMessage="1" prompt="Odaberi dodatne bodove i obrazloži ih u napomeni" sqref="K16:K25 K3:K12">
      <formula1>$R$6:$R$7</formula1>
    </dataValidation>
    <dataValidation allowBlank="1" showInputMessage="1" showErrorMessage="1" prompt="u napomenama pojasnite dodatne bodove_x000a_" sqref="M3:M13"/>
    <dataValidation allowBlank="1" showInputMessage="1" showErrorMessage="1" prompt="u napomenama pojasnite dodatne bodove" sqref="M16:M27"/>
    <dataValidation type="list" allowBlank="1" showInputMessage="1" showErrorMessage="1" prompt="Odaberi kategoriju rada" sqref="I16:I25 I3:I12">
      <formula1>$T$1:$T$3</formula1>
    </dataValidation>
    <dataValidation allowBlank="1" showErrorMessage="1" prompt="Za prelazak u novi red unutar ćelije stisnite Alt+Enter" sqref="A2:M2 L3:L13 A4:A12 B3:E12 A16:E25 L16:L27 A15:M15"/>
    <dataValidation allowBlank="1" showInputMessage="1" showErrorMessage="1" prompt="Kronološki posloži radove - od najnovijeg do najstarijeg" sqref="A3"/>
    <dataValidation type="list" allowBlank="1" showInputMessage="1" showErrorMessage="1" sqref="J3:J12">
      <formula1>$O$26:$O$28</formula1>
    </dataValidation>
    <dataValidation type="whole" allowBlank="1" showInputMessage="1" showErrorMessage="1" sqref="H16:H25 H3:H12">
      <formula1>1</formula1>
      <formula2>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Normal="100" zoomScaleSheetLayoutView="100" workbookViewId="0">
      <selection activeCell="A13" sqref="A13:M21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7.85546875" style="69" customWidth="1"/>
    <col min="28" max="16384" width="9.140625" style="69"/>
  </cols>
  <sheetData>
    <row r="1" spans="1:13" x14ac:dyDescent="0.25">
      <c r="A1" s="178" t="s">
        <v>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x14ac:dyDescent="0.25">
      <c r="A2" s="178" t="s">
        <v>109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15" customHeight="1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x14ac:dyDescent="0.25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x14ac:dyDescent="0.25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x14ac:dyDescent="0.25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</row>
    <row r="7" spans="1:13" x14ac:dyDescent="0.25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</row>
    <row r="8" spans="1:13" x14ac:dyDescent="0.25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</row>
    <row r="9" spans="1:13" x14ac:dyDescent="0.25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</row>
    <row r="10" spans="1:13" x14ac:dyDescent="0.25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</row>
    <row r="11" spans="1:13" x14ac:dyDescent="0.25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</row>
    <row r="12" spans="1:13" x14ac:dyDescent="0.25">
      <c r="A12" s="180" t="s">
        <v>209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x14ac:dyDescent="0.25">
      <c r="A13" s="181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3"/>
    </row>
    <row r="14" spans="1:13" x14ac:dyDescent="0.25">
      <c r="A14" s="184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6"/>
    </row>
    <row r="15" spans="1:13" x14ac:dyDescent="0.25">
      <c r="A15" s="184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6"/>
    </row>
    <row r="16" spans="1:13" x14ac:dyDescent="0.25">
      <c r="A16" s="184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6"/>
    </row>
    <row r="17" spans="1:13" x14ac:dyDescent="0.25">
      <c r="A17" s="184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6"/>
    </row>
    <row r="18" spans="1:13" x14ac:dyDescent="0.25">
      <c r="A18" s="184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6"/>
    </row>
    <row r="19" spans="1:13" x14ac:dyDescent="0.25">
      <c r="A19" s="184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6"/>
    </row>
    <row r="20" spans="1:13" x14ac:dyDescent="0.25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6"/>
    </row>
    <row r="21" spans="1:13" ht="15" customHeight="1" x14ac:dyDescent="0.25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9"/>
    </row>
    <row r="22" spans="1:13" x14ac:dyDescent="0.25">
      <c r="A22" s="178" t="s">
        <v>110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</row>
    <row r="23" spans="1:13" ht="15" customHeight="1" x14ac:dyDescent="0.25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</row>
    <row r="24" spans="1:13" x14ac:dyDescent="0.25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</row>
    <row r="25" spans="1:13" x14ac:dyDescent="0.25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</row>
    <row r="26" spans="1:13" x14ac:dyDescent="0.25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</row>
    <row r="27" spans="1:13" x14ac:dyDescent="0.25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</row>
    <row r="28" spans="1:13" x14ac:dyDescent="0.25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</row>
    <row r="29" spans="1:13" ht="153" customHeight="1" x14ac:dyDescent="0.25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</row>
    <row r="30" spans="1:13" x14ac:dyDescent="0.25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</row>
    <row r="31" spans="1:13" x14ac:dyDescent="0.25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</row>
    <row r="32" spans="1:13" x14ac:dyDescent="0.2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</row>
    <row r="33" spans="1:27" x14ac:dyDescent="0.25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</row>
    <row r="34" spans="1:27" x14ac:dyDescent="0.25">
      <c r="A34" s="178" t="s">
        <v>111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27" x14ac:dyDescent="0.25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</row>
    <row r="36" spans="1:27" x14ac:dyDescent="0.25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AA36" s="107">
        <f>A35</f>
        <v>0</v>
      </c>
    </row>
    <row r="37" spans="1:27" x14ac:dyDescent="0.25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</row>
    <row r="38" spans="1:27" x14ac:dyDescent="0.25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</row>
    <row r="39" spans="1:27" x14ac:dyDescent="0.25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</row>
    <row r="40" spans="1:27" x14ac:dyDescent="0.25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</row>
    <row r="41" spans="1:27" x14ac:dyDescent="0.25">
      <c r="A41" s="179" t="s">
        <v>99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</row>
    <row r="42" spans="1:27" ht="15" customHeight="1" x14ac:dyDescent="0.25">
      <c r="A42" s="44" t="s">
        <v>58</v>
      </c>
      <c r="B42" s="174" t="s">
        <v>80</v>
      </c>
      <c r="C42" s="175"/>
      <c r="D42" s="175"/>
      <c r="E42" s="175"/>
      <c r="F42" s="176"/>
      <c r="G42" s="174" t="s">
        <v>81</v>
      </c>
      <c r="H42" s="175"/>
      <c r="I42" s="175"/>
      <c r="J42" s="175"/>
      <c r="K42" s="175"/>
      <c r="L42" s="175"/>
      <c r="M42" s="176"/>
    </row>
    <row r="43" spans="1:27" x14ac:dyDescent="0.25">
      <c r="A43" s="44" t="s">
        <v>59</v>
      </c>
      <c r="B43" s="174"/>
      <c r="C43" s="175"/>
      <c r="D43" s="175"/>
      <c r="E43" s="175"/>
      <c r="F43" s="176"/>
      <c r="G43" s="174"/>
      <c r="H43" s="175"/>
      <c r="I43" s="175"/>
      <c r="J43" s="175"/>
      <c r="K43" s="175"/>
      <c r="L43" s="175"/>
      <c r="M43" s="176"/>
    </row>
    <row r="44" spans="1:27" x14ac:dyDescent="0.25">
      <c r="A44" s="44" t="s">
        <v>63</v>
      </c>
      <c r="B44" s="174"/>
      <c r="C44" s="175"/>
      <c r="D44" s="175"/>
      <c r="E44" s="175"/>
      <c r="F44" s="176"/>
      <c r="G44" s="174"/>
      <c r="H44" s="175"/>
      <c r="I44" s="175"/>
      <c r="J44" s="175"/>
      <c r="K44" s="175"/>
      <c r="L44" s="175"/>
      <c r="M44" s="176"/>
    </row>
    <row r="45" spans="1:27" x14ac:dyDescent="0.25">
      <c r="A45" s="44" t="s">
        <v>64</v>
      </c>
      <c r="B45" s="174"/>
      <c r="C45" s="175"/>
      <c r="D45" s="175"/>
      <c r="E45" s="175"/>
      <c r="F45" s="176"/>
      <c r="G45" s="174"/>
      <c r="H45" s="175"/>
      <c r="I45" s="175"/>
      <c r="J45" s="175"/>
      <c r="K45" s="175"/>
      <c r="L45" s="175"/>
      <c r="M45" s="176"/>
    </row>
    <row r="46" spans="1:27" x14ac:dyDescent="0.25">
      <c r="A46" s="50" t="s">
        <v>65</v>
      </c>
      <c r="B46" s="174"/>
      <c r="C46" s="175"/>
      <c r="D46" s="175"/>
      <c r="E46" s="175"/>
      <c r="F46" s="176"/>
      <c r="G46" s="174"/>
      <c r="H46" s="175"/>
      <c r="I46" s="175"/>
      <c r="J46" s="175"/>
      <c r="K46" s="175"/>
      <c r="L46" s="175"/>
      <c r="M46" s="176"/>
    </row>
    <row r="47" spans="1:27" x14ac:dyDescent="0.25">
      <c r="A47" s="44" t="s">
        <v>66</v>
      </c>
      <c r="B47" s="174"/>
      <c r="C47" s="175"/>
      <c r="D47" s="175"/>
      <c r="E47" s="175"/>
      <c r="F47" s="176"/>
      <c r="G47" s="174"/>
      <c r="H47" s="175"/>
      <c r="I47" s="175"/>
      <c r="J47" s="175"/>
      <c r="K47" s="175"/>
      <c r="L47" s="175"/>
      <c r="M47" s="176"/>
    </row>
    <row r="48" spans="1:27" x14ac:dyDescent="0.25">
      <c r="A48" s="44" t="s">
        <v>67</v>
      </c>
      <c r="B48" s="174"/>
      <c r="C48" s="175"/>
      <c r="D48" s="175"/>
      <c r="E48" s="175"/>
      <c r="F48" s="176"/>
      <c r="G48" s="174"/>
      <c r="H48" s="175"/>
      <c r="I48" s="175"/>
      <c r="J48" s="175"/>
      <c r="K48" s="175"/>
      <c r="L48" s="175"/>
      <c r="M48" s="176"/>
    </row>
    <row r="49" spans="1:13" x14ac:dyDescent="0.25">
      <c r="A49" s="44" t="s">
        <v>68</v>
      </c>
      <c r="B49" s="174"/>
      <c r="C49" s="175"/>
      <c r="D49" s="175"/>
      <c r="E49" s="175"/>
      <c r="F49" s="176"/>
      <c r="G49" s="174"/>
      <c r="H49" s="175"/>
      <c r="I49" s="175"/>
      <c r="J49" s="175"/>
      <c r="K49" s="175"/>
      <c r="L49" s="175"/>
      <c r="M49" s="176"/>
    </row>
    <row r="50" spans="1:13" x14ac:dyDescent="0.25">
      <c r="A50" s="44" t="s">
        <v>82</v>
      </c>
      <c r="B50" s="174"/>
      <c r="C50" s="175"/>
      <c r="D50" s="175"/>
      <c r="E50" s="175"/>
      <c r="F50" s="176"/>
      <c r="G50" s="174"/>
      <c r="H50" s="175"/>
      <c r="I50" s="175"/>
      <c r="J50" s="175"/>
      <c r="K50" s="175"/>
      <c r="L50" s="175"/>
      <c r="M50" s="176"/>
    </row>
    <row r="51" spans="1:13" x14ac:dyDescent="0.25">
      <c r="A51" s="44" t="s">
        <v>83</v>
      </c>
      <c r="B51" s="174"/>
      <c r="C51" s="175"/>
      <c r="D51" s="175"/>
      <c r="E51" s="175"/>
      <c r="F51" s="176"/>
      <c r="G51" s="174"/>
      <c r="H51" s="175"/>
      <c r="I51" s="175"/>
      <c r="J51" s="175"/>
      <c r="K51" s="175"/>
      <c r="L51" s="175"/>
      <c r="M51" s="176"/>
    </row>
    <row r="52" spans="1:13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"/>
      <c r="K52" s="7"/>
      <c r="L52" s="7"/>
      <c r="M52" s="7"/>
    </row>
    <row r="53" spans="1:13" x14ac:dyDescent="0.25">
      <c r="A53" s="71"/>
      <c r="B53" s="71"/>
      <c r="C53" s="71"/>
      <c r="D53" s="72"/>
      <c r="E53" s="72"/>
      <c r="F53" s="72"/>
      <c r="G53" s="72"/>
      <c r="H53" s="73"/>
      <c r="I53" s="73"/>
      <c r="J53" s="7"/>
      <c r="K53" s="7"/>
      <c r="L53" s="7"/>
      <c r="M53" s="7"/>
    </row>
    <row r="54" spans="1:13" x14ac:dyDescent="0.25">
      <c r="A54" s="71"/>
      <c r="B54" s="71"/>
      <c r="C54" s="71"/>
      <c r="D54" s="72"/>
      <c r="E54" s="72"/>
      <c r="F54" s="72"/>
      <c r="G54" s="72"/>
      <c r="H54" s="73"/>
      <c r="I54" s="73"/>
      <c r="J54" s="7"/>
      <c r="K54" s="7"/>
      <c r="L54" s="7"/>
      <c r="M54" s="7"/>
    </row>
    <row r="55" spans="1:13" x14ac:dyDescent="0.25">
      <c r="A55" s="74"/>
      <c r="B55" s="74"/>
      <c r="C55" s="74"/>
      <c r="D55" s="74"/>
      <c r="E55" s="74"/>
      <c r="F55" s="74"/>
      <c r="G55" s="74"/>
      <c r="H55" s="75"/>
      <c r="I55" s="75"/>
      <c r="J55" s="7"/>
      <c r="K55" s="7"/>
      <c r="L55" s="7"/>
      <c r="M55" s="7"/>
    </row>
  </sheetData>
  <mergeCells count="30">
    <mergeCell ref="A22:M22"/>
    <mergeCell ref="A1:M1"/>
    <mergeCell ref="A2:M2"/>
    <mergeCell ref="A3:M11"/>
    <mergeCell ref="A12:M12"/>
    <mergeCell ref="A13:M21"/>
    <mergeCell ref="A23:M33"/>
    <mergeCell ref="A34:M34"/>
    <mergeCell ref="A35:M40"/>
    <mergeCell ref="A41:M41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47:F47"/>
    <mergeCell ref="G47:M47"/>
    <mergeCell ref="B48:F48"/>
    <mergeCell ref="G48:M48"/>
    <mergeCell ref="B49:F49"/>
    <mergeCell ref="G49:M49"/>
    <mergeCell ref="B50:F50"/>
    <mergeCell ref="G50:M50"/>
    <mergeCell ref="B51:F51"/>
    <mergeCell ref="G51:M5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qref="H55:I55 A52:I54 A55"/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3" sqref="F3:F6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90" t="s">
        <v>116</v>
      </c>
      <c r="B1" s="191"/>
      <c r="C1" s="191"/>
      <c r="D1" s="191"/>
      <c r="E1" s="191"/>
      <c r="F1" s="192"/>
    </row>
    <row r="2" spans="1:6" ht="17.25" customHeight="1" x14ac:dyDescent="0.25">
      <c r="A2" s="193" t="s">
        <v>79</v>
      </c>
      <c r="B2" s="193"/>
      <c r="C2" s="193"/>
      <c r="D2" s="194" t="s">
        <v>15</v>
      </c>
      <c r="E2" s="194"/>
      <c r="F2" s="23">
        <f>SUM(F8:F46)</f>
        <v>0</v>
      </c>
    </row>
    <row r="3" spans="1:6" ht="17.25" customHeight="1" x14ac:dyDescent="0.25">
      <c r="A3" s="193"/>
      <c r="B3" s="193"/>
      <c r="C3" s="193"/>
      <c r="D3" s="195" t="s">
        <v>10</v>
      </c>
      <c r="E3" s="196"/>
      <c r="F3" s="20">
        <f>SUMIF(B$8:B$46,D3,F$8:F$46)</f>
        <v>0</v>
      </c>
    </row>
    <row r="4" spans="1:6" ht="17.25" customHeight="1" x14ac:dyDescent="0.25">
      <c r="A4" s="193"/>
      <c r="B4" s="193"/>
      <c r="C4" s="193"/>
      <c r="D4" s="195" t="s">
        <v>76</v>
      </c>
      <c r="E4" s="196"/>
      <c r="F4" s="20">
        <f>SUMIF(B$8:B$46,D4,F$8:F$46)</f>
        <v>0</v>
      </c>
    </row>
    <row r="5" spans="1:6" ht="17.25" customHeight="1" x14ac:dyDescent="0.25">
      <c r="A5" s="193"/>
      <c r="B5" s="193"/>
      <c r="C5" s="193"/>
      <c r="D5" s="195" t="s">
        <v>77</v>
      </c>
      <c r="E5" s="196"/>
      <c r="F5" s="20">
        <f>SUMIF(B$8:B$46,D5,F$8:F$46)</f>
        <v>0</v>
      </c>
    </row>
    <row r="6" spans="1:6" ht="17.25" customHeight="1" x14ac:dyDescent="0.25">
      <c r="A6" s="193"/>
      <c r="B6" s="193"/>
      <c r="C6" s="193"/>
      <c r="D6" s="195" t="s">
        <v>78</v>
      </c>
      <c r="E6" s="196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97" t="s">
        <v>113</v>
      </c>
      <c r="D7" s="198"/>
      <c r="E7" s="199"/>
      <c r="F7" s="16" t="s">
        <v>2</v>
      </c>
    </row>
    <row r="8" spans="1:6" s="14" customFormat="1" x14ac:dyDescent="0.25">
      <c r="A8" s="21"/>
      <c r="B8" s="12"/>
      <c r="C8" s="135"/>
      <c r="D8" s="136"/>
      <c r="E8" s="165"/>
      <c r="F8" s="13"/>
    </row>
    <row r="9" spans="1:6" s="14" customFormat="1" x14ac:dyDescent="0.25">
      <c r="A9" s="21"/>
      <c r="B9" s="12"/>
      <c r="C9" s="135"/>
      <c r="D9" s="136"/>
      <c r="E9" s="165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35"/>
      <c r="D10" s="136"/>
      <c r="E10" s="165"/>
      <c r="F10" s="112"/>
    </row>
    <row r="11" spans="1:6" s="14" customFormat="1" x14ac:dyDescent="0.25">
      <c r="A11" s="21" t="str">
        <f t="shared" si="0"/>
        <v/>
      </c>
      <c r="B11" s="12"/>
      <c r="C11" s="135"/>
      <c r="D11" s="136"/>
      <c r="E11" s="165"/>
      <c r="F11" s="112"/>
    </row>
    <row r="12" spans="1:6" s="14" customFormat="1" x14ac:dyDescent="0.25">
      <c r="A12" s="21" t="str">
        <f t="shared" si="0"/>
        <v/>
      </c>
      <c r="B12" s="12"/>
      <c r="C12" s="135"/>
      <c r="D12" s="136"/>
      <c r="E12" s="165"/>
      <c r="F12" s="112"/>
    </row>
    <row r="13" spans="1:6" s="14" customFormat="1" x14ac:dyDescent="0.25">
      <c r="A13" s="21" t="str">
        <f t="shared" si="0"/>
        <v/>
      </c>
      <c r="B13" s="12"/>
      <c r="C13" s="135"/>
      <c r="D13" s="136"/>
      <c r="E13" s="165"/>
      <c r="F13" s="112"/>
    </row>
    <row r="14" spans="1:6" s="14" customFormat="1" x14ac:dyDescent="0.25">
      <c r="A14" s="21" t="str">
        <f t="shared" si="0"/>
        <v/>
      </c>
      <c r="B14" s="12"/>
      <c r="C14" s="135"/>
      <c r="D14" s="136"/>
      <c r="E14" s="165"/>
      <c r="F14" s="112"/>
    </row>
    <row r="15" spans="1:6" s="14" customFormat="1" x14ac:dyDescent="0.25">
      <c r="A15" s="21" t="str">
        <f t="shared" si="0"/>
        <v/>
      </c>
      <c r="B15" s="12"/>
      <c r="C15" s="135"/>
      <c r="D15" s="136"/>
      <c r="E15" s="165"/>
      <c r="F15" s="112"/>
    </row>
    <row r="16" spans="1:6" s="14" customFormat="1" x14ac:dyDescent="0.25">
      <c r="A16" s="21" t="str">
        <f t="shared" si="0"/>
        <v/>
      </c>
      <c r="B16" s="12"/>
      <c r="C16" s="135"/>
      <c r="D16" s="136"/>
      <c r="E16" s="165"/>
      <c r="F16" s="112"/>
    </row>
    <row r="17" spans="1:6" s="14" customFormat="1" x14ac:dyDescent="0.25">
      <c r="A17" s="21" t="str">
        <f t="shared" si="0"/>
        <v/>
      </c>
      <c r="B17" s="12"/>
      <c r="C17" s="135"/>
      <c r="D17" s="136"/>
      <c r="E17" s="165"/>
      <c r="F17" s="112"/>
    </row>
    <row r="18" spans="1:6" s="14" customFormat="1" x14ac:dyDescent="0.25">
      <c r="A18" s="21" t="str">
        <f t="shared" si="0"/>
        <v/>
      </c>
      <c r="B18" s="12"/>
      <c r="C18" s="135"/>
      <c r="D18" s="136"/>
      <c r="E18" s="165"/>
      <c r="F18" s="112"/>
    </row>
    <row r="19" spans="1:6" s="14" customFormat="1" x14ac:dyDescent="0.25">
      <c r="A19" s="21" t="str">
        <f t="shared" si="0"/>
        <v/>
      </c>
      <c r="B19" s="12"/>
      <c r="C19" s="135"/>
      <c r="D19" s="136"/>
      <c r="E19" s="165"/>
      <c r="F19" s="112"/>
    </row>
    <row r="20" spans="1:6" s="14" customFormat="1" x14ac:dyDescent="0.25">
      <c r="A20" s="21" t="str">
        <f t="shared" si="0"/>
        <v/>
      </c>
      <c r="B20" s="12"/>
      <c r="C20" s="135"/>
      <c r="D20" s="136"/>
      <c r="E20" s="165"/>
      <c r="F20" s="13"/>
    </row>
    <row r="21" spans="1:6" s="14" customFormat="1" x14ac:dyDescent="0.25">
      <c r="A21" s="21" t="str">
        <f t="shared" si="0"/>
        <v/>
      </c>
      <c r="B21" s="12"/>
      <c r="C21" s="135"/>
      <c r="D21" s="136"/>
      <c r="E21" s="165"/>
      <c r="F21" s="13"/>
    </row>
    <row r="22" spans="1:6" s="14" customFormat="1" x14ac:dyDescent="0.25">
      <c r="A22" s="21" t="str">
        <f t="shared" si="0"/>
        <v/>
      </c>
      <c r="B22" s="12"/>
      <c r="C22" s="135"/>
      <c r="D22" s="136"/>
      <c r="E22" s="165"/>
      <c r="F22" s="13"/>
    </row>
    <row r="23" spans="1:6" s="14" customFormat="1" x14ac:dyDescent="0.25">
      <c r="A23" s="21" t="str">
        <f t="shared" si="0"/>
        <v/>
      </c>
      <c r="B23" s="12"/>
      <c r="C23" s="135"/>
      <c r="D23" s="136"/>
      <c r="E23" s="165"/>
      <c r="F23" s="13"/>
    </row>
    <row r="24" spans="1:6" s="14" customFormat="1" x14ac:dyDescent="0.25">
      <c r="A24" s="21" t="str">
        <f t="shared" si="0"/>
        <v/>
      </c>
      <c r="B24" s="12"/>
      <c r="C24" s="135"/>
      <c r="D24" s="136"/>
      <c r="E24" s="165"/>
      <c r="F24" s="13"/>
    </row>
    <row r="25" spans="1:6" s="14" customFormat="1" x14ac:dyDescent="0.25">
      <c r="A25" s="21" t="str">
        <f t="shared" si="0"/>
        <v/>
      </c>
      <c r="B25" s="12"/>
      <c r="C25" s="135"/>
      <c r="D25" s="136"/>
      <c r="E25" s="165"/>
      <c r="F25" s="13"/>
    </row>
    <row r="26" spans="1:6" s="14" customFormat="1" x14ac:dyDescent="0.25">
      <c r="A26" s="21" t="str">
        <f t="shared" si="0"/>
        <v/>
      </c>
      <c r="B26" s="12"/>
      <c r="C26" s="135"/>
      <c r="D26" s="136"/>
      <c r="E26" s="165"/>
      <c r="F26" s="13"/>
    </row>
    <row r="27" spans="1:6" s="14" customFormat="1" x14ac:dyDescent="0.25">
      <c r="A27" s="21" t="str">
        <f t="shared" si="0"/>
        <v/>
      </c>
      <c r="B27" s="12"/>
      <c r="C27" s="135"/>
      <c r="D27" s="136"/>
      <c r="E27" s="165"/>
      <c r="F27" s="13"/>
    </row>
    <row r="28" spans="1:6" s="14" customFormat="1" x14ac:dyDescent="0.25">
      <c r="A28" s="21" t="str">
        <f t="shared" si="0"/>
        <v/>
      </c>
      <c r="B28" s="12"/>
      <c r="C28" s="135"/>
      <c r="D28" s="136"/>
      <c r="E28" s="165"/>
      <c r="F28" s="13"/>
    </row>
    <row r="29" spans="1:6" s="14" customFormat="1" x14ac:dyDescent="0.25">
      <c r="A29" s="21" t="str">
        <f t="shared" si="0"/>
        <v/>
      </c>
      <c r="B29" s="12"/>
      <c r="C29" s="135"/>
      <c r="D29" s="136"/>
      <c r="E29" s="165"/>
      <c r="F29" s="13"/>
    </row>
    <row r="30" spans="1:6" s="14" customFormat="1" x14ac:dyDescent="0.25">
      <c r="A30" s="21" t="str">
        <f t="shared" si="0"/>
        <v/>
      </c>
      <c r="B30" s="12"/>
      <c r="C30" s="135"/>
      <c r="D30" s="136"/>
      <c r="E30" s="165"/>
      <c r="F30" s="13"/>
    </row>
    <row r="31" spans="1:6" s="14" customFormat="1" x14ac:dyDescent="0.25">
      <c r="A31" s="21" t="str">
        <f t="shared" si="0"/>
        <v/>
      </c>
      <c r="B31" s="12"/>
      <c r="C31" s="135"/>
      <c r="D31" s="136"/>
      <c r="E31" s="165"/>
      <c r="F31" s="13"/>
    </row>
    <row r="32" spans="1:6" s="14" customFormat="1" x14ac:dyDescent="0.25">
      <c r="A32" s="21" t="str">
        <f t="shared" si="0"/>
        <v/>
      </c>
      <c r="B32" s="12"/>
      <c r="C32" s="135"/>
      <c r="D32" s="136"/>
      <c r="E32" s="165"/>
      <c r="F32" s="13"/>
    </row>
    <row r="33" spans="1:6" s="14" customFormat="1" x14ac:dyDescent="0.25">
      <c r="A33" s="21" t="str">
        <f t="shared" si="0"/>
        <v/>
      </c>
      <c r="B33" s="12"/>
      <c r="C33" s="135"/>
      <c r="D33" s="136"/>
      <c r="E33" s="165"/>
      <c r="F33" s="13"/>
    </row>
    <row r="34" spans="1:6" s="14" customFormat="1" x14ac:dyDescent="0.25">
      <c r="A34" s="21" t="str">
        <f t="shared" si="0"/>
        <v/>
      </c>
      <c r="B34" s="12"/>
      <c r="C34" s="135"/>
      <c r="D34" s="136"/>
      <c r="E34" s="165"/>
      <c r="F34" s="13"/>
    </row>
    <row r="35" spans="1:6" s="14" customFormat="1" x14ac:dyDescent="0.25">
      <c r="A35" s="21" t="str">
        <f t="shared" si="0"/>
        <v/>
      </c>
      <c r="B35" s="12"/>
      <c r="C35" s="135"/>
      <c r="D35" s="136"/>
      <c r="E35" s="165"/>
      <c r="F35" s="13"/>
    </row>
    <row r="36" spans="1:6" s="14" customFormat="1" x14ac:dyDescent="0.25">
      <c r="A36" s="21" t="str">
        <f t="shared" si="0"/>
        <v/>
      </c>
      <c r="B36" s="12"/>
      <c r="C36" s="135"/>
      <c r="D36" s="136"/>
      <c r="E36" s="165"/>
      <c r="F36" s="13"/>
    </row>
    <row r="37" spans="1:6" s="14" customFormat="1" x14ac:dyDescent="0.25">
      <c r="A37" s="21" t="str">
        <f t="shared" si="0"/>
        <v/>
      </c>
      <c r="B37" s="12"/>
      <c r="C37" s="135"/>
      <c r="D37" s="136"/>
      <c r="E37" s="165"/>
      <c r="F37" s="13"/>
    </row>
    <row r="38" spans="1:6" s="14" customFormat="1" x14ac:dyDescent="0.25">
      <c r="A38" s="21" t="str">
        <f t="shared" si="0"/>
        <v/>
      </c>
      <c r="B38" s="12"/>
      <c r="C38" s="135"/>
      <c r="D38" s="136"/>
      <c r="E38" s="165"/>
      <c r="F38" s="13"/>
    </row>
    <row r="39" spans="1:6" s="14" customFormat="1" x14ac:dyDescent="0.25">
      <c r="A39" s="21" t="str">
        <f t="shared" si="0"/>
        <v/>
      </c>
      <c r="B39" s="12"/>
      <c r="C39" s="135"/>
      <c r="D39" s="136"/>
      <c r="E39" s="165"/>
      <c r="F39" s="13"/>
    </row>
    <row r="40" spans="1:6" s="14" customFormat="1" x14ac:dyDescent="0.25">
      <c r="A40" s="21" t="str">
        <f t="shared" si="0"/>
        <v/>
      </c>
      <c r="B40" s="12"/>
      <c r="C40" s="135"/>
      <c r="D40" s="136"/>
      <c r="E40" s="165"/>
      <c r="F40" s="13"/>
    </row>
    <row r="41" spans="1:6" s="14" customFormat="1" x14ac:dyDescent="0.25">
      <c r="A41" s="21" t="str">
        <f t="shared" si="0"/>
        <v/>
      </c>
      <c r="B41" s="12"/>
      <c r="C41" s="135"/>
      <c r="D41" s="136"/>
      <c r="E41" s="165"/>
      <c r="F41" s="13"/>
    </row>
    <row r="42" spans="1:6" s="14" customFormat="1" x14ac:dyDescent="0.25">
      <c r="A42" s="21" t="str">
        <f t="shared" si="0"/>
        <v/>
      </c>
      <c r="B42" s="12"/>
      <c r="C42" s="135"/>
      <c r="D42" s="136"/>
      <c r="E42" s="165"/>
      <c r="F42" s="13"/>
    </row>
    <row r="43" spans="1:6" s="14" customFormat="1" x14ac:dyDescent="0.25">
      <c r="A43" s="21" t="str">
        <f t="shared" si="0"/>
        <v/>
      </c>
      <c r="B43" s="12"/>
      <c r="C43" s="135"/>
      <c r="D43" s="136"/>
      <c r="E43" s="165"/>
      <c r="F43" s="13"/>
    </row>
    <row r="44" spans="1:6" s="14" customFormat="1" x14ac:dyDescent="0.25">
      <c r="A44" s="21" t="str">
        <f t="shared" si="0"/>
        <v/>
      </c>
      <c r="B44" s="12"/>
      <c r="C44" s="135"/>
      <c r="D44" s="136"/>
      <c r="E44" s="165"/>
      <c r="F44" s="13"/>
    </row>
    <row r="45" spans="1:6" s="14" customFormat="1" x14ac:dyDescent="0.25">
      <c r="A45" s="21" t="str">
        <f t="shared" si="0"/>
        <v/>
      </c>
      <c r="B45" s="12"/>
      <c r="C45" s="135"/>
      <c r="D45" s="136"/>
      <c r="E45" s="165"/>
      <c r="F45" s="13"/>
    </row>
    <row r="46" spans="1:6" s="14" customFormat="1" x14ac:dyDescent="0.25">
      <c r="A46" s="21" t="str">
        <f t="shared" si="0"/>
        <v/>
      </c>
      <c r="B46" s="12"/>
      <c r="C46" s="135"/>
      <c r="D46" s="136"/>
      <c r="E46" s="165"/>
      <c r="F46" s="13"/>
    </row>
    <row r="48" spans="1:6" x14ac:dyDescent="0.25">
      <c r="A48" s="200"/>
      <c r="B48" s="200"/>
      <c r="E48" s="201"/>
      <c r="F48" s="201"/>
    </row>
    <row r="50" spans="3:4" x14ac:dyDescent="0.25">
      <c r="C50" s="202"/>
      <c r="D50" s="202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10 F17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208" t="s">
        <v>128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x14ac:dyDescent="0.25">
      <c r="A2" s="210" t="s">
        <v>88</v>
      </c>
      <c r="B2" s="211"/>
      <c r="C2" s="211"/>
      <c r="D2" s="211"/>
      <c r="E2" s="211"/>
      <c r="F2" s="211"/>
      <c r="G2" s="211"/>
      <c r="H2" s="211"/>
      <c r="I2" s="211"/>
      <c r="J2" s="211"/>
    </row>
    <row r="3" spans="1:10" ht="25.5" x14ac:dyDescent="0.25">
      <c r="A3" s="53" t="s">
        <v>41</v>
      </c>
      <c r="B3" s="54" t="s">
        <v>87</v>
      </c>
      <c r="C3" s="55" t="s">
        <v>89</v>
      </c>
      <c r="D3" s="56"/>
      <c r="E3" s="56"/>
      <c r="F3" s="56"/>
      <c r="G3" s="56"/>
      <c r="H3" s="55" t="s">
        <v>100</v>
      </c>
      <c r="I3" s="55" t="s">
        <v>102</v>
      </c>
      <c r="J3" s="55" t="s">
        <v>101</v>
      </c>
    </row>
    <row r="4" spans="1:10" x14ac:dyDescent="0.25">
      <c r="A4" s="58">
        <v>1</v>
      </c>
      <c r="B4" s="61" t="s">
        <v>90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91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92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93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204" t="s">
        <v>98</v>
      </c>
      <c r="B8" s="205"/>
      <c r="C8" s="205"/>
      <c r="D8" s="205"/>
      <c r="E8" s="205"/>
      <c r="F8" s="205"/>
      <c r="G8" s="205"/>
      <c r="H8" s="205"/>
      <c r="I8" s="205"/>
      <c r="J8" s="205"/>
    </row>
    <row r="9" spans="1:10" ht="25.5" x14ac:dyDescent="0.25">
      <c r="A9" s="55" t="s">
        <v>41</v>
      </c>
      <c r="B9" s="54" t="s">
        <v>87</v>
      </c>
      <c r="C9" s="55" t="s">
        <v>89</v>
      </c>
      <c r="D9" s="57"/>
      <c r="E9" s="57"/>
      <c r="F9" s="57"/>
      <c r="G9" s="57"/>
      <c r="H9" s="55" t="s">
        <v>100</v>
      </c>
      <c r="I9" s="55" t="s">
        <v>102</v>
      </c>
      <c r="J9" s="55" t="s">
        <v>101</v>
      </c>
    </row>
    <row r="10" spans="1:10" x14ac:dyDescent="0.25">
      <c r="A10" s="58">
        <v>1</v>
      </c>
      <c r="B10" s="61" t="s">
        <v>90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91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92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93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206" t="s">
        <v>103</v>
      </c>
      <c r="B14" s="207"/>
      <c r="C14" s="207"/>
      <c r="D14" s="207"/>
      <c r="E14" s="207"/>
      <c r="F14" s="207"/>
      <c r="G14" s="207"/>
      <c r="H14" s="207"/>
      <c r="I14" s="207"/>
      <c r="J14" s="207"/>
    </row>
    <row r="15" spans="1:10" ht="25.5" x14ac:dyDescent="0.25">
      <c r="A15" s="55" t="s">
        <v>41</v>
      </c>
      <c r="B15" s="54" t="s">
        <v>87</v>
      </c>
      <c r="C15" s="55" t="s">
        <v>89</v>
      </c>
      <c r="D15" s="57"/>
      <c r="E15" s="57"/>
      <c r="F15" s="57"/>
      <c r="G15" s="57"/>
      <c r="H15" s="55" t="s">
        <v>100</v>
      </c>
      <c r="I15" s="55" t="s">
        <v>102</v>
      </c>
      <c r="J15" s="55" t="s">
        <v>101</v>
      </c>
    </row>
    <row r="16" spans="1:10" x14ac:dyDescent="0.25">
      <c r="A16" s="58">
        <v>1</v>
      </c>
      <c r="B16" s="61" t="s">
        <v>90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91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92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93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206" t="s">
        <v>104</v>
      </c>
      <c r="B20" s="207"/>
      <c r="C20" s="207"/>
      <c r="D20" s="207"/>
      <c r="E20" s="207"/>
      <c r="F20" s="207"/>
      <c r="G20" s="207"/>
      <c r="H20" s="207"/>
      <c r="I20" s="207"/>
      <c r="J20" s="207"/>
    </row>
    <row r="21" spans="1:10" ht="25.5" x14ac:dyDescent="0.25">
      <c r="A21" s="55" t="s">
        <v>41</v>
      </c>
      <c r="B21" s="54" t="s">
        <v>87</v>
      </c>
      <c r="C21" s="55" t="s">
        <v>89</v>
      </c>
      <c r="D21" s="57"/>
      <c r="E21" s="57"/>
      <c r="F21" s="57"/>
      <c r="G21" s="57"/>
      <c r="H21" s="55" t="s">
        <v>100</v>
      </c>
      <c r="I21" s="55" t="s">
        <v>102</v>
      </c>
      <c r="J21" s="55" t="s">
        <v>101</v>
      </c>
    </row>
    <row r="22" spans="1:10" x14ac:dyDescent="0.25">
      <c r="A22" s="58">
        <v>1</v>
      </c>
      <c r="B22" s="61" t="s">
        <v>90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91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92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93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203" t="s">
        <v>105</v>
      </c>
      <c r="B26" s="203"/>
      <c r="C26" s="203"/>
      <c r="D26" s="203"/>
      <c r="E26" s="203"/>
      <c r="F26" s="203"/>
      <c r="G26" s="203"/>
      <c r="H26" s="203"/>
      <c r="I26" s="203"/>
      <c r="J26" s="203"/>
    </row>
    <row r="27" spans="1:10" ht="25.5" x14ac:dyDescent="0.25">
      <c r="A27" s="62" t="s">
        <v>41</v>
      </c>
      <c r="B27" s="63" t="s">
        <v>87</v>
      </c>
      <c r="C27" s="62" t="s">
        <v>89</v>
      </c>
      <c r="D27" s="57"/>
      <c r="E27" s="57"/>
      <c r="F27" s="57"/>
      <c r="G27" s="57"/>
      <c r="H27" s="62" t="s">
        <v>100</v>
      </c>
      <c r="I27" s="62" t="s">
        <v>102</v>
      </c>
      <c r="J27" s="62" t="s">
        <v>101</v>
      </c>
    </row>
    <row r="28" spans="1:10" x14ac:dyDescent="0.25">
      <c r="A28" s="58">
        <v>1</v>
      </c>
      <c r="B28" s="61" t="s">
        <v>90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91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92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93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203" t="s">
        <v>106</v>
      </c>
      <c r="B32" s="203"/>
      <c r="C32" s="203"/>
      <c r="D32" s="203"/>
      <c r="E32" s="203"/>
      <c r="F32" s="203"/>
      <c r="G32" s="203"/>
      <c r="H32" s="203"/>
      <c r="I32" s="203"/>
      <c r="J32" s="203"/>
    </row>
    <row r="33" spans="1:10" ht="25.5" x14ac:dyDescent="0.25">
      <c r="A33" s="62" t="s">
        <v>41</v>
      </c>
      <c r="B33" s="63" t="s">
        <v>87</v>
      </c>
      <c r="C33" s="62" t="s">
        <v>89</v>
      </c>
      <c r="D33" s="57"/>
      <c r="E33" s="57"/>
      <c r="F33" s="57"/>
      <c r="G33" s="57"/>
      <c r="H33" s="62" t="s">
        <v>100</v>
      </c>
      <c r="I33" s="62" t="s">
        <v>102</v>
      </c>
      <c r="J33" s="62" t="s">
        <v>101</v>
      </c>
    </row>
    <row r="34" spans="1:10" x14ac:dyDescent="0.25">
      <c r="A34" s="58">
        <v>1</v>
      </c>
      <c r="B34" s="61" t="s">
        <v>90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91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92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93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203" t="s">
        <v>107</v>
      </c>
      <c r="B38" s="203"/>
      <c r="C38" s="203"/>
      <c r="D38" s="203"/>
      <c r="E38" s="203"/>
      <c r="F38" s="203"/>
      <c r="G38" s="203"/>
      <c r="H38" s="203"/>
      <c r="I38" s="203"/>
      <c r="J38" s="203"/>
    </row>
    <row r="39" spans="1:10" ht="25.5" x14ac:dyDescent="0.25">
      <c r="A39" s="62" t="s">
        <v>41</v>
      </c>
      <c r="B39" s="63" t="s">
        <v>87</v>
      </c>
      <c r="C39" s="62" t="s">
        <v>89</v>
      </c>
      <c r="D39" s="57"/>
      <c r="E39" s="57"/>
      <c r="F39" s="57"/>
      <c r="G39" s="57"/>
      <c r="H39" s="62" t="s">
        <v>100</v>
      </c>
      <c r="I39" s="62" t="s">
        <v>102</v>
      </c>
      <c r="J39" s="62" t="s">
        <v>101</v>
      </c>
    </row>
    <row r="40" spans="1:10" x14ac:dyDescent="0.25">
      <c r="A40" s="58">
        <v>1</v>
      </c>
      <c r="B40" s="61" t="s">
        <v>90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91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92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93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203" t="s">
        <v>108</v>
      </c>
      <c r="B44" s="203"/>
      <c r="C44" s="203"/>
      <c r="D44" s="203"/>
      <c r="E44" s="203"/>
      <c r="F44" s="203"/>
      <c r="G44" s="203"/>
      <c r="H44" s="203"/>
      <c r="I44" s="203"/>
      <c r="J44" s="203"/>
    </row>
    <row r="45" spans="1:10" ht="25.5" x14ac:dyDescent="0.25">
      <c r="A45" s="62" t="s">
        <v>41</v>
      </c>
      <c r="B45" s="63" t="s">
        <v>87</v>
      </c>
      <c r="C45" s="62" t="s">
        <v>89</v>
      </c>
      <c r="D45" s="57"/>
      <c r="E45" s="57"/>
      <c r="F45" s="57"/>
      <c r="G45" s="57"/>
      <c r="H45" s="62" t="s">
        <v>100</v>
      </c>
      <c r="I45" s="62" t="s">
        <v>102</v>
      </c>
      <c r="J45" s="62" t="s">
        <v>101</v>
      </c>
    </row>
    <row r="46" spans="1:10" x14ac:dyDescent="0.25">
      <c r="A46" s="58">
        <v>1</v>
      </c>
      <c r="B46" s="61" t="s">
        <v>90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91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92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93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topLeftCell="B1" workbookViewId="0">
      <selection activeCell="F22" sqref="F22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94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11" t="s">
        <v>129</v>
      </c>
      <c r="B2" s="82">
        <v>59624928052</v>
      </c>
      <c r="C2" s="82" t="s">
        <v>118</v>
      </c>
      <c r="D2" s="6">
        <v>42000</v>
      </c>
      <c r="E2" s="6" t="s">
        <v>8</v>
      </c>
      <c r="F2" s="46" t="s">
        <v>121</v>
      </c>
      <c r="H2" s="2" t="s">
        <v>10</v>
      </c>
      <c r="J2" s="22" t="s">
        <v>14</v>
      </c>
      <c r="K2" t="s">
        <v>24</v>
      </c>
      <c r="M2" t="s">
        <v>95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11" t="s">
        <v>168</v>
      </c>
      <c r="B3" s="82">
        <v>59624928052</v>
      </c>
      <c r="C3" s="82" t="s">
        <v>118</v>
      </c>
      <c r="D3" s="6">
        <v>42000</v>
      </c>
      <c r="E3" s="6" t="s">
        <v>8</v>
      </c>
      <c r="F3" s="46" t="s">
        <v>122</v>
      </c>
      <c r="H3" s="2" t="s">
        <v>76</v>
      </c>
      <c r="J3" s="22" t="s">
        <v>13</v>
      </c>
      <c r="K3" s="19" t="s">
        <v>74</v>
      </c>
      <c r="M3" t="s">
        <v>96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11" t="s">
        <v>130</v>
      </c>
      <c r="B4" s="82">
        <v>59624928052</v>
      </c>
      <c r="C4" s="82" t="s">
        <v>118</v>
      </c>
      <c r="D4" s="6">
        <v>42000</v>
      </c>
      <c r="E4" s="6" t="s">
        <v>8</v>
      </c>
      <c r="F4" s="46" t="s">
        <v>123</v>
      </c>
      <c r="H4" s="2" t="s">
        <v>77</v>
      </c>
      <c r="K4" s="19" t="s">
        <v>18</v>
      </c>
      <c r="M4" t="s">
        <v>97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11" t="s">
        <v>131</v>
      </c>
      <c r="B5" s="82">
        <v>59624928052</v>
      </c>
      <c r="C5" s="82" t="s">
        <v>118</v>
      </c>
      <c r="D5" s="6">
        <v>42000</v>
      </c>
      <c r="E5" s="6" t="s">
        <v>8</v>
      </c>
      <c r="F5" s="46" t="s">
        <v>124</v>
      </c>
      <c r="H5" s="2" t="s">
        <v>78</v>
      </c>
      <c r="K5" s="19" t="s">
        <v>19</v>
      </c>
      <c r="P5" s="19" t="s">
        <v>136</v>
      </c>
      <c r="S5" t="s">
        <v>85</v>
      </c>
      <c r="T5">
        <v>2</v>
      </c>
      <c r="U5" s="19" t="s">
        <v>45</v>
      </c>
    </row>
    <row r="6" spans="1:24" x14ac:dyDescent="0.25">
      <c r="A6" s="111" t="s">
        <v>169</v>
      </c>
      <c r="B6" s="82">
        <v>59624928052</v>
      </c>
      <c r="C6" s="82" t="s">
        <v>118</v>
      </c>
      <c r="D6" s="6">
        <v>42000</v>
      </c>
      <c r="E6" s="6" t="s">
        <v>8</v>
      </c>
      <c r="F6" s="46" t="s">
        <v>173</v>
      </c>
      <c r="K6" s="19" t="s">
        <v>20</v>
      </c>
      <c r="P6" s="19" t="s">
        <v>137</v>
      </c>
      <c r="U6" s="19" t="s">
        <v>47</v>
      </c>
    </row>
    <row r="7" spans="1:24" s="19" customFormat="1" x14ac:dyDescent="0.25">
      <c r="A7" s="111" t="s">
        <v>134</v>
      </c>
      <c r="B7" s="82">
        <v>59624928052</v>
      </c>
      <c r="C7" s="82" t="s">
        <v>118</v>
      </c>
      <c r="D7" s="6">
        <v>42000</v>
      </c>
      <c r="E7" s="6" t="s">
        <v>8</v>
      </c>
      <c r="F7" s="46" t="s">
        <v>125</v>
      </c>
      <c r="K7" s="19" t="s">
        <v>21</v>
      </c>
      <c r="L7"/>
      <c r="P7" s="19" t="s">
        <v>163</v>
      </c>
    </row>
    <row r="8" spans="1:24" x14ac:dyDescent="0.25">
      <c r="A8" s="111" t="s">
        <v>164</v>
      </c>
      <c r="B8" s="82">
        <v>59624928052</v>
      </c>
      <c r="C8" s="6" t="s">
        <v>119</v>
      </c>
      <c r="D8" s="6">
        <v>48000</v>
      </c>
      <c r="E8" s="6" t="s">
        <v>120</v>
      </c>
      <c r="F8" s="46" t="s">
        <v>174</v>
      </c>
      <c r="K8" s="19" t="s">
        <v>23</v>
      </c>
      <c r="N8" s="19"/>
      <c r="P8" s="19"/>
    </row>
    <row r="9" spans="1:24" x14ac:dyDescent="0.25">
      <c r="A9" s="111" t="s">
        <v>165</v>
      </c>
      <c r="B9" s="82">
        <v>59624928052</v>
      </c>
      <c r="C9" s="6" t="s">
        <v>119</v>
      </c>
      <c r="D9" s="6">
        <v>48000</v>
      </c>
      <c r="E9" s="6" t="s">
        <v>120</v>
      </c>
      <c r="F9" s="46" t="s">
        <v>126</v>
      </c>
      <c r="K9" s="19" t="s">
        <v>22</v>
      </c>
      <c r="N9" s="19"/>
      <c r="P9" s="19"/>
    </row>
    <row r="10" spans="1:24" x14ac:dyDescent="0.25">
      <c r="A10" s="111" t="s">
        <v>170</v>
      </c>
      <c r="B10" s="82">
        <v>59624928052</v>
      </c>
      <c r="C10" s="82" t="s">
        <v>118</v>
      </c>
      <c r="D10" s="6">
        <v>42000</v>
      </c>
      <c r="E10" s="6" t="s">
        <v>8</v>
      </c>
      <c r="F10" s="46" t="s">
        <v>175</v>
      </c>
      <c r="K10" s="19" t="s">
        <v>26</v>
      </c>
      <c r="N10" s="19"/>
    </row>
    <row r="11" spans="1:24" x14ac:dyDescent="0.25">
      <c r="A11" s="111" t="s">
        <v>167</v>
      </c>
      <c r="B11" s="82">
        <v>59624928052</v>
      </c>
      <c r="C11" s="82" t="s">
        <v>118</v>
      </c>
      <c r="D11" s="6">
        <v>42000</v>
      </c>
      <c r="E11" s="6" t="s">
        <v>8</v>
      </c>
      <c r="F11" s="46" t="s">
        <v>176</v>
      </c>
      <c r="K11" s="19" t="s">
        <v>27</v>
      </c>
      <c r="N11" s="19"/>
    </row>
    <row r="12" spans="1:24" x14ac:dyDescent="0.25">
      <c r="A12" s="111" t="s">
        <v>171</v>
      </c>
      <c r="B12" s="82">
        <v>59624928052</v>
      </c>
      <c r="C12" s="82" t="s">
        <v>118</v>
      </c>
      <c r="D12" s="6">
        <v>42000</v>
      </c>
      <c r="E12" s="6" t="s">
        <v>8</v>
      </c>
      <c r="F12" s="46" t="s">
        <v>177</v>
      </c>
      <c r="K12" s="19" t="s">
        <v>28</v>
      </c>
    </row>
    <row r="13" spans="1:24" x14ac:dyDescent="0.25">
      <c r="A13" s="111" t="s">
        <v>179</v>
      </c>
      <c r="B13" s="82">
        <v>59624928052</v>
      </c>
      <c r="C13" s="6" t="s">
        <v>119</v>
      </c>
      <c r="D13" s="6">
        <v>48000</v>
      </c>
      <c r="E13" s="6" t="s">
        <v>120</v>
      </c>
      <c r="F13" s="46" t="s">
        <v>178</v>
      </c>
      <c r="K13" s="19" t="s">
        <v>29</v>
      </c>
    </row>
    <row r="14" spans="1:24" x14ac:dyDescent="0.25">
      <c r="A14" s="111" t="s">
        <v>172</v>
      </c>
      <c r="B14" s="82">
        <v>59624928052</v>
      </c>
      <c r="C14" s="6" t="s">
        <v>119</v>
      </c>
      <c r="D14" s="6">
        <v>48000</v>
      </c>
      <c r="E14" s="6" t="s">
        <v>120</v>
      </c>
      <c r="F14" s="46" t="s">
        <v>180</v>
      </c>
      <c r="K14" s="19" t="s">
        <v>30</v>
      </c>
    </row>
    <row r="15" spans="1:24" x14ac:dyDescent="0.25">
      <c r="A15" s="111" t="s">
        <v>166</v>
      </c>
      <c r="B15" s="82">
        <v>59624928052</v>
      </c>
      <c r="C15" s="82" t="s">
        <v>118</v>
      </c>
      <c r="D15" s="6">
        <v>42000</v>
      </c>
      <c r="E15" s="6" t="s">
        <v>8</v>
      </c>
      <c r="F15" s="48" t="s">
        <v>127</v>
      </c>
      <c r="K15" s="19" t="s">
        <v>37</v>
      </c>
    </row>
    <row r="16" spans="1:24" x14ac:dyDescent="0.25">
      <c r="A16" s="113" t="s">
        <v>181</v>
      </c>
      <c r="B16" s="82">
        <v>59624928052</v>
      </c>
      <c r="C16" s="6" t="s">
        <v>119</v>
      </c>
      <c r="D16" s="6">
        <v>48000</v>
      </c>
      <c r="E16" s="6" t="s">
        <v>120</v>
      </c>
      <c r="F16" s="48" t="s">
        <v>182</v>
      </c>
      <c r="K16" s="19" t="s">
        <v>31</v>
      </c>
    </row>
    <row r="17" spans="1:11" x14ac:dyDescent="0.25">
      <c r="B17" s="5"/>
      <c r="C17" s="6"/>
      <c r="D17" s="6"/>
      <c r="E17" s="6"/>
      <c r="F17" s="47"/>
      <c r="K17" s="19" t="s">
        <v>32</v>
      </c>
    </row>
    <row r="18" spans="1:11" x14ac:dyDescent="0.25">
      <c r="B18" s="5"/>
      <c r="C18" s="6"/>
      <c r="D18" s="6"/>
      <c r="E18" s="6"/>
      <c r="F18" s="47"/>
      <c r="K18" s="19" t="s">
        <v>33</v>
      </c>
    </row>
    <row r="19" spans="1:11" x14ac:dyDescent="0.25">
      <c r="A19" s="6"/>
      <c r="B19" s="5"/>
      <c r="C19" s="6"/>
      <c r="D19" s="6"/>
      <c r="E19" s="6"/>
      <c r="F19" s="47"/>
      <c r="K19" s="19" t="s">
        <v>34</v>
      </c>
    </row>
    <row r="20" spans="1:11" x14ac:dyDescent="0.25">
      <c r="A20" s="6"/>
      <c r="B20" s="5"/>
      <c r="C20" s="6"/>
      <c r="D20" s="6"/>
      <c r="E20" s="6"/>
      <c r="F20" s="47"/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135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8"/>
      <c r="B30" s="80"/>
      <c r="C30" s="78"/>
      <c r="D30" s="78"/>
      <c r="E30" s="78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9"/>
      <c r="B36" s="81"/>
      <c r="C36" s="79"/>
      <c r="D36" s="79"/>
      <c r="E36" s="79"/>
      <c r="F36" s="46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24" t="s">
        <v>140</v>
      </c>
      <c r="C1" s="225"/>
      <c r="D1" s="225"/>
      <c r="E1" s="225"/>
      <c r="F1" s="225"/>
      <c r="G1" s="225"/>
      <c r="H1" s="225"/>
      <c r="I1" s="225"/>
      <c r="J1" s="225"/>
      <c r="K1" s="225"/>
    </row>
    <row r="2" spans="2:16" s="19" customFormat="1" ht="32.25" customHeight="1" x14ac:dyDescent="0.25">
      <c r="B2" s="228" t="s">
        <v>157</v>
      </c>
      <c r="C2" s="229"/>
      <c r="D2" s="230"/>
      <c r="E2" s="230"/>
      <c r="F2" s="93"/>
      <c r="G2" s="93"/>
      <c r="H2" s="93"/>
      <c r="I2" s="93"/>
      <c r="J2" s="93"/>
      <c r="K2" s="93"/>
      <c r="P2" s="104">
        <f>D2</f>
        <v>0</v>
      </c>
    </row>
    <row r="3" spans="2:16" x14ac:dyDescent="0.25">
      <c r="B3" s="91" t="s">
        <v>10</v>
      </c>
      <c r="C3" s="91" t="s">
        <v>141</v>
      </c>
      <c r="D3" s="91" t="s">
        <v>142</v>
      </c>
      <c r="E3" s="91" t="s">
        <v>143</v>
      </c>
      <c r="L3" s="212" t="s">
        <v>161</v>
      </c>
      <c r="P3" s="104"/>
    </row>
    <row r="4" spans="2:16" x14ac:dyDescent="0.25">
      <c r="B4" s="27"/>
      <c r="C4" s="99"/>
      <c r="D4" s="100"/>
      <c r="E4" s="96">
        <f t="shared" ref="E4:E10" si="0">IF(($D$4:$D$10)=0,0,(D4/$D$2))</f>
        <v>0</v>
      </c>
      <c r="L4" s="213"/>
    </row>
    <row r="5" spans="2:16" x14ac:dyDescent="0.25">
      <c r="B5" s="27"/>
      <c r="C5" s="99"/>
      <c r="D5" s="100"/>
      <c r="E5" s="96">
        <f t="shared" si="0"/>
        <v>0</v>
      </c>
      <c r="L5" s="213"/>
    </row>
    <row r="6" spans="2:16" x14ac:dyDescent="0.25">
      <c r="B6" s="27"/>
      <c r="C6" s="99"/>
      <c r="D6" s="100"/>
      <c r="E6" s="96">
        <f t="shared" si="0"/>
        <v>0</v>
      </c>
      <c r="L6" s="213"/>
    </row>
    <row r="7" spans="2:16" x14ac:dyDescent="0.25">
      <c r="B7" s="27"/>
      <c r="C7" s="99"/>
      <c r="D7" s="100"/>
      <c r="E7" s="96">
        <f t="shared" si="0"/>
        <v>0</v>
      </c>
      <c r="L7" s="213"/>
      <c r="N7" s="19"/>
    </row>
    <row r="8" spans="2:16" x14ac:dyDescent="0.25">
      <c r="B8" s="27"/>
      <c r="C8" s="99"/>
      <c r="D8" s="100"/>
      <c r="E8" s="96">
        <f t="shared" si="0"/>
        <v>0</v>
      </c>
      <c r="L8" s="213"/>
      <c r="N8" s="19"/>
    </row>
    <row r="9" spans="2:16" x14ac:dyDescent="0.25">
      <c r="B9" s="27"/>
      <c r="C9" s="99"/>
      <c r="D9" s="100"/>
      <c r="E9" s="96">
        <f t="shared" si="0"/>
        <v>0</v>
      </c>
      <c r="L9" s="213"/>
      <c r="N9" s="19"/>
    </row>
    <row r="10" spans="2:16" x14ac:dyDescent="0.25">
      <c r="B10" s="27"/>
      <c r="C10" s="99"/>
      <c r="D10" s="100"/>
      <c r="E10" s="96">
        <f t="shared" si="0"/>
        <v>0</v>
      </c>
      <c r="L10" s="213"/>
      <c r="N10" s="19"/>
    </row>
    <row r="11" spans="2:16" x14ac:dyDescent="0.25">
      <c r="B11" s="91" t="s">
        <v>76</v>
      </c>
      <c r="C11" s="91" t="s">
        <v>141</v>
      </c>
      <c r="D11" s="91" t="s">
        <v>142</v>
      </c>
      <c r="E11" s="91" t="s">
        <v>143</v>
      </c>
      <c r="L11" s="213"/>
    </row>
    <row r="12" spans="2:16" x14ac:dyDescent="0.25">
      <c r="B12" s="27"/>
      <c r="C12" s="99"/>
      <c r="D12" s="100"/>
      <c r="E12" s="96">
        <f t="shared" ref="E12:E18" si="1">IF(($D$12:$D$18)=0,0,(D12/$D$2))</f>
        <v>0</v>
      </c>
      <c r="L12" s="213"/>
      <c r="N12" s="19"/>
    </row>
    <row r="13" spans="2:16" x14ac:dyDescent="0.25">
      <c r="B13" s="27"/>
      <c r="C13" s="99"/>
      <c r="D13" s="100"/>
      <c r="E13" s="96">
        <f t="shared" si="1"/>
        <v>0</v>
      </c>
      <c r="L13" s="213"/>
      <c r="N13" s="19"/>
    </row>
    <row r="14" spans="2:16" x14ac:dyDescent="0.25">
      <c r="B14" s="27"/>
      <c r="C14" s="99"/>
      <c r="D14" s="100"/>
      <c r="E14" s="96">
        <f t="shared" si="1"/>
        <v>0</v>
      </c>
      <c r="L14" s="213"/>
      <c r="N14" s="19"/>
    </row>
    <row r="15" spans="2:16" x14ac:dyDescent="0.25">
      <c r="B15" s="27"/>
      <c r="C15" s="99"/>
      <c r="D15" s="100"/>
      <c r="E15" s="96">
        <f t="shared" si="1"/>
        <v>0</v>
      </c>
      <c r="L15" s="213"/>
      <c r="N15" s="19"/>
    </row>
    <row r="16" spans="2:16" x14ac:dyDescent="0.25">
      <c r="B16" s="27"/>
      <c r="C16" s="99"/>
      <c r="D16" s="100"/>
      <c r="E16" s="96">
        <f t="shared" si="1"/>
        <v>0</v>
      </c>
      <c r="L16" s="213"/>
      <c r="N16" s="19"/>
    </row>
    <row r="17" spans="2:12" x14ac:dyDescent="0.25">
      <c r="B17" s="27"/>
      <c r="C17" s="99"/>
      <c r="D17" s="100"/>
      <c r="E17" s="96">
        <f t="shared" si="1"/>
        <v>0</v>
      </c>
      <c r="L17" s="213"/>
    </row>
    <row r="18" spans="2:12" x14ac:dyDescent="0.25">
      <c r="B18" s="27"/>
      <c r="C18" s="99"/>
      <c r="D18" s="100"/>
      <c r="E18" s="96">
        <f t="shared" si="1"/>
        <v>0</v>
      </c>
      <c r="L18" s="213"/>
    </row>
    <row r="19" spans="2:12" x14ac:dyDescent="0.25">
      <c r="B19" s="226"/>
      <c r="C19" s="227"/>
      <c r="D19" s="97" t="s">
        <v>145</v>
      </c>
      <c r="E19" s="98">
        <f>SUM(E4:E10,E12:E18)</f>
        <v>0</v>
      </c>
      <c r="L19" s="214"/>
    </row>
    <row r="20" spans="2:12" x14ac:dyDescent="0.25">
      <c r="B20" s="92" t="s">
        <v>77</v>
      </c>
      <c r="C20" s="92" t="s">
        <v>141</v>
      </c>
      <c r="D20" s="92" t="s">
        <v>142</v>
      </c>
      <c r="E20" s="92" t="s">
        <v>143</v>
      </c>
    </row>
    <row r="21" spans="2:12" x14ac:dyDescent="0.25">
      <c r="B21" s="27"/>
      <c r="C21" s="99"/>
      <c r="D21" s="100"/>
      <c r="E21" s="96">
        <f t="shared" ref="E21:E26" si="2">IF(($D$21:$D$26)=0,0,(D21/$D$2))</f>
        <v>0</v>
      </c>
    </row>
    <row r="22" spans="2:12" x14ac:dyDescent="0.25">
      <c r="B22" s="27"/>
      <c r="C22" s="99"/>
      <c r="D22" s="100"/>
      <c r="E22" s="96">
        <f t="shared" si="2"/>
        <v>0</v>
      </c>
    </row>
    <row r="23" spans="2:12" x14ac:dyDescent="0.25">
      <c r="B23" s="27"/>
      <c r="C23" s="99"/>
      <c r="D23" s="100"/>
      <c r="E23" s="96">
        <f t="shared" si="2"/>
        <v>0</v>
      </c>
    </row>
    <row r="24" spans="2:12" x14ac:dyDescent="0.25">
      <c r="B24" s="27"/>
      <c r="C24" s="99"/>
      <c r="D24" s="100"/>
      <c r="E24" s="96">
        <f t="shared" si="2"/>
        <v>0</v>
      </c>
    </row>
    <row r="25" spans="2:12" x14ac:dyDescent="0.25">
      <c r="B25" s="27"/>
      <c r="C25" s="99"/>
      <c r="D25" s="100"/>
      <c r="E25" s="96">
        <f t="shared" si="2"/>
        <v>0</v>
      </c>
    </row>
    <row r="26" spans="2:12" x14ac:dyDescent="0.25">
      <c r="B26" s="27"/>
      <c r="C26" s="99"/>
      <c r="D26" s="100"/>
      <c r="E26" s="96">
        <f t="shared" si="2"/>
        <v>0</v>
      </c>
    </row>
    <row r="27" spans="2:12" x14ac:dyDescent="0.25">
      <c r="B27" s="218" t="s">
        <v>158</v>
      </c>
      <c r="C27" s="219"/>
      <c r="D27" s="220"/>
      <c r="E27" s="108">
        <f>SUM(E21:E26)</f>
        <v>0</v>
      </c>
    </row>
    <row r="28" spans="2:12" x14ac:dyDescent="0.25">
      <c r="B28" s="92" t="s">
        <v>78</v>
      </c>
      <c r="C28" s="92" t="s">
        <v>141</v>
      </c>
      <c r="D28" s="101" t="s">
        <v>142</v>
      </c>
      <c r="E28" s="101" t="s">
        <v>143</v>
      </c>
    </row>
    <row r="29" spans="2:12" x14ac:dyDescent="0.25">
      <c r="B29" s="27"/>
      <c r="C29" s="99"/>
      <c r="D29" s="100"/>
      <c r="E29" s="95">
        <f>IF(($D$29:$D$35)=0,0,(D29/$D$2))</f>
        <v>0</v>
      </c>
      <c r="L29" s="215" t="s">
        <v>156</v>
      </c>
    </row>
    <row r="30" spans="2:12" x14ac:dyDescent="0.25">
      <c r="B30" s="27"/>
      <c r="C30" s="99"/>
      <c r="D30" s="100"/>
      <c r="E30" s="95">
        <f t="shared" ref="E30:E35" si="3">IF(($D$29:$D$35)=0,0,(D30/$D$2))</f>
        <v>0</v>
      </c>
      <c r="L30" s="216"/>
    </row>
    <row r="31" spans="2:12" x14ac:dyDescent="0.25">
      <c r="B31" s="27"/>
      <c r="C31" s="99"/>
      <c r="D31" s="100"/>
      <c r="E31" s="95">
        <f t="shared" si="3"/>
        <v>0</v>
      </c>
      <c r="L31" s="216"/>
    </row>
    <row r="32" spans="2:12" x14ac:dyDescent="0.25">
      <c r="B32" s="27"/>
      <c r="C32" s="99"/>
      <c r="D32" s="100"/>
      <c r="E32" s="95">
        <f t="shared" si="3"/>
        <v>0</v>
      </c>
      <c r="L32" s="216"/>
    </row>
    <row r="33" spans="2:12" x14ac:dyDescent="0.25">
      <c r="B33" s="27"/>
      <c r="C33" s="99"/>
      <c r="D33" s="100"/>
      <c r="E33" s="95">
        <f t="shared" si="3"/>
        <v>0</v>
      </c>
      <c r="L33" s="216"/>
    </row>
    <row r="34" spans="2:12" x14ac:dyDescent="0.25">
      <c r="B34" s="27"/>
      <c r="C34" s="99"/>
      <c r="D34" s="100"/>
      <c r="E34" s="95">
        <f t="shared" si="3"/>
        <v>0</v>
      </c>
      <c r="L34" s="216"/>
    </row>
    <row r="35" spans="2:12" x14ac:dyDescent="0.25">
      <c r="B35" s="27"/>
      <c r="C35" s="99"/>
      <c r="D35" s="100"/>
      <c r="E35" s="95">
        <f t="shared" si="3"/>
        <v>0</v>
      </c>
      <c r="L35" s="216"/>
    </row>
    <row r="36" spans="2:12" ht="15.75" thickBot="1" x14ac:dyDescent="0.3">
      <c r="B36" s="94"/>
      <c r="C36" s="94"/>
      <c r="D36" s="102" t="s">
        <v>155</v>
      </c>
      <c r="E36" s="109">
        <f>SUM(E29:E35)</f>
        <v>0</v>
      </c>
      <c r="L36" s="217"/>
    </row>
    <row r="37" spans="2:12" ht="15.75" thickBot="1" x14ac:dyDescent="0.3">
      <c r="B37" s="221" t="s">
        <v>144</v>
      </c>
      <c r="C37" s="222"/>
      <c r="D37" s="223"/>
      <c r="E37" s="110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workbookViewId="0">
      <selection activeCell="A27" sqref="A27:H30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42" t="s">
        <v>146</v>
      </c>
      <c r="B1" s="242"/>
      <c r="C1" s="242"/>
      <c r="D1" s="242"/>
      <c r="E1" s="242"/>
      <c r="F1" s="242"/>
      <c r="G1" s="242"/>
      <c r="H1" s="242"/>
      <c r="I1" s="242"/>
      <c r="J1" s="24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</row>
    <row r="2" spans="1:39" ht="19.5" customHeight="1" x14ac:dyDescent="0.25">
      <c r="A2" s="243" t="s">
        <v>147</v>
      </c>
      <c r="B2" s="243"/>
      <c r="C2" s="243"/>
      <c r="D2" s="243"/>
      <c r="E2" s="243"/>
      <c r="F2" s="243"/>
      <c r="G2" s="243"/>
      <c r="H2" s="243"/>
      <c r="I2" s="27"/>
      <c r="J2" s="27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</row>
    <row r="3" spans="1:39" ht="12.75" customHeight="1" x14ac:dyDescent="0.25">
      <c r="A3" s="241" t="s">
        <v>12</v>
      </c>
      <c r="B3" s="241"/>
      <c r="C3" s="241" t="s">
        <v>159</v>
      </c>
      <c r="D3" s="241"/>
      <c r="E3" s="123" t="s">
        <v>17</v>
      </c>
      <c r="F3" s="123" t="s">
        <v>3</v>
      </c>
      <c r="G3" s="123" t="s">
        <v>56</v>
      </c>
      <c r="H3" s="123" t="s">
        <v>160</v>
      </c>
      <c r="I3" s="27"/>
      <c r="J3" s="27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</row>
    <row r="4" spans="1:39" ht="23.25" customHeight="1" x14ac:dyDescent="0.25">
      <c r="A4" s="244">
        <f>'[2]A. Opći podaci'!A19:B19</f>
        <v>0</v>
      </c>
      <c r="B4" s="245"/>
      <c r="C4" s="245">
        <f>'[2]A. Opći podaci'!C19:E19</f>
        <v>0</v>
      </c>
      <c r="D4" s="245"/>
      <c r="E4" s="124">
        <f>'[2]A. Opći podaci'!AC19</f>
        <v>0</v>
      </c>
      <c r="F4" s="125">
        <f>'[2]A. Opći podaci'!I19</f>
        <v>0</v>
      </c>
      <c r="G4" s="126">
        <f>'[2]A. Opći podaci'!J19</f>
        <v>0</v>
      </c>
      <c r="H4" s="124">
        <f>'[2]A. Opći podaci'!AE19</f>
        <v>0</v>
      </c>
      <c r="I4" s="27"/>
      <c r="J4" s="27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</row>
    <row r="5" spans="1:39" ht="18.75" customHeight="1" x14ac:dyDescent="0.25">
      <c r="A5" s="236" t="s">
        <v>148</v>
      </c>
      <c r="B5" s="236"/>
      <c r="C5" s="236"/>
      <c r="D5" s="236"/>
      <c r="E5" s="236"/>
      <c r="F5" s="236"/>
      <c r="G5" s="236"/>
      <c r="H5" s="236"/>
      <c r="I5" s="27"/>
      <c r="J5" s="27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</row>
    <row r="6" spans="1:39" ht="16.5" customHeight="1" x14ac:dyDescent="0.25">
      <c r="A6" s="241" t="s">
        <v>12</v>
      </c>
      <c r="B6" s="241"/>
      <c r="C6" s="241" t="s">
        <v>159</v>
      </c>
      <c r="D6" s="241"/>
      <c r="E6" s="123" t="s">
        <v>17</v>
      </c>
      <c r="F6" s="123" t="s">
        <v>3</v>
      </c>
      <c r="G6" s="123" t="s">
        <v>56</v>
      </c>
      <c r="H6" s="123" t="s">
        <v>60</v>
      </c>
      <c r="I6" s="27"/>
      <c r="J6" s="27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</row>
    <row r="7" spans="1:39" x14ac:dyDescent="0.25">
      <c r="A7" s="239">
        <f>'[2]A. Opći podaci'!AC25</f>
        <v>0</v>
      </c>
      <c r="B7" s="240"/>
      <c r="C7" s="240">
        <f>'[2]A. Opći podaci'!AD25</f>
        <v>0</v>
      </c>
      <c r="D7" s="240"/>
      <c r="E7" s="127">
        <f>'[2]A. Opći podaci'!AE25</f>
        <v>0</v>
      </c>
      <c r="F7" s="128">
        <f>'[2]A. Opći podaci'!AF25</f>
        <v>0</v>
      </c>
      <c r="G7" s="129">
        <f>'[2]A. Opći podaci'!AG25</f>
        <v>0</v>
      </c>
      <c r="H7" s="127">
        <f>'[2]A. Opći podaci'!AH25</f>
        <v>0</v>
      </c>
      <c r="I7" s="27"/>
      <c r="J7" s="27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</row>
    <row r="8" spans="1:39" x14ac:dyDescent="0.25">
      <c r="A8" s="239">
        <f>'[2]A. Opći podaci'!AC26</f>
        <v>0</v>
      </c>
      <c r="B8" s="240"/>
      <c r="C8" s="240">
        <f>'[2]A. Opći podaci'!AD26</f>
        <v>0</v>
      </c>
      <c r="D8" s="240"/>
      <c r="E8" s="127">
        <f>'[2]A. Opći podaci'!AE26</f>
        <v>0</v>
      </c>
      <c r="F8" s="128">
        <f>'[2]A. Opći podaci'!AF26</f>
        <v>0</v>
      </c>
      <c r="G8" s="129">
        <f>'[2]A. Opći podaci'!AG26</f>
        <v>0</v>
      </c>
      <c r="H8" s="127">
        <f>'[2]A. Opći podaci'!AH26</f>
        <v>0</v>
      </c>
      <c r="I8" s="27"/>
      <c r="J8" s="27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</row>
    <row r="9" spans="1:39" x14ac:dyDescent="0.25">
      <c r="A9" s="239">
        <f>'[2]A. Opći podaci'!AC27</f>
        <v>0</v>
      </c>
      <c r="B9" s="240"/>
      <c r="C9" s="240">
        <f>'[2]A. Opći podaci'!AD27</f>
        <v>0</v>
      </c>
      <c r="D9" s="240"/>
      <c r="E9" s="127">
        <f>'[2]A. Opći podaci'!AE27</f>
        <v>0</v>
      </c>
      <c r="F9" s="128">
        <f>'[2]A. Opći podaci'!AF27</f>
        <v>0</v>
      </c>
      <c r="G9" s="129">
        <f>'[2]A. Opći podaci'!AG27</f>
        <v>0</v>
      </c>
      <c r="H9" s="127">
        <f>'[2]A. Opći podaci'!AH27</f>
        <v>0</v>
      </c>
      <c r="I9" s="27"/>
      <c r="J9" s="27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</row>
    <row r="10" spans="1:39" x14ac:dyDescent="0.25">
      <c r="A10" s="239">
        <f>'[2]A. Opći podaci'!AC28</f>
        <v>0</v>
      </c>
      <c r="B10" s="240"/>
      <c r="C10" s="240">
        <f>'[2]A. Opći podaci'!AD28</f>
        <v>0</v>
      </c>
      <c r="D10" s="240"/>
      <c r="E10" s="127">
        <f>'[2]A. Opći podaci'!AE28</f>
        <v>0</v>
      </c>
      <c r="F10" s="128">
        <f>'[2]A. Opći podaci'!AF28</f>
        <v>0</v>
      </c>
      <c r="G10" s="129">
        <f>'[2]A. Opći podaci'!AG28</f>
        <v>0</v>
      </c>
      <c r="H10" s="127">
        <f>'[2]A. Opći podaci'!AH28</f>
        <v>0</v>
      </c>
      <c r="I10" s="27"/>
      <c r="J10" s="27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</row>
    <row r="11" spans="1:39" x14ac:dyDescent="0.25">
      <c r="A11" s="239">
        <f>'[2]A. Opći podaci'!AC29</f>
        <v>0</v>
      </c>
      <c r="B11" s="240"/>
      <c r="C11" s="240">
        <f>'[2]A. Opći podaci'!AD29</f>
        <v>0</v>
      </c>
      <c r="D11" s="240"/>
      <c r="E11" s="127">
        <f>'[2]A. Opći podaci'!AE29</f>
        <v>0</v>
      </c>
      <c r="F11" s="128">
        <f>'[2]A. Opći podaci'!AF29</f>
        <v>0</v>
      </c>
      <c r="G11" s="129">
        <f>'[2]A. Opći podaci'!AG29</f>
        <v>0</v>
      </c>
      <c r="H11" s="127">
        <f>'[2]A. Opći podaci'!AH29</f>
        <v>0</v>
      </c>
      <c r="I11" s="27"/>
      <c r="J11" s="27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</row>
    <row r="12" spans="1:39" x14ac:dyDescent="0.25">
      <c r="A12" s="239">
        <f>'[2]A. Opći podaci'!AC30</f>
        <v>0</v>
      </c>
      <c r="B12" s="240"/>
      <c r="C12" s="240">
        <f>'[2]A. Opći podaci'!AD30</f>
        <v>0</v>
      </c>
      <c r="D12" s="240"/>
      <c r="E12" s="127">
        <f>'[2]A. Opći podaci'!AE30</f>
        <v>0</v>
      </c>
      <c r="F12" s="128">
        <f>'[2]A. Opći podaci'!AF30</f>
        <v>0</v>
      </c>
      <c r="G12" s="129">
        <f>'[2]A. Opći podaci'!AG30</f>
        <v>0</v>
      </c>
      <c r="H12" s="127">
        <f>'[2]A. Opći podaci'!AH30</f>
        <v>0</v>
      </c>
      <c r="I12" s="27"/>
      <c r="J12" s="27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</row>
    <row r="13" spans="1:39" x14ac:dyDescent="0.25">
      <c r="A13" s="239">
        <f>'[2]A. Opći podaci'!AC31</f>
        <v>0</v>
      </c>
      <c r="B13" s="240"/>
      <c r="C13" s="240">
        <f>'[2]A. Opći podaci'!AD31</f>
        <v>0</v>
      </c>
      <c r="D13" s="240"/>
      <c r="E13" s="127">
        <f>'[2]A. Opći podaci'!AE31</f>
        <v>0</v>
      </c>
      <c r="F13" s="128">
        <f>'[2]A. Opći podaci'!AF31</f>
        <v>0</v>
      </c>
      <c r="G13" s="129">
        <f>'[2]A. Opći podaci'!AG31</f>
        <v>0</v>
      </c>
      <c r="H13" s="127">
        <f>'[2]A. Opći podaci'!AH31</f>
        <v>0</v>
      </c>
      <c r="I13" s="27"/>
      <c r="J13" s="27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</row>
    <row r="14" spans="1:39" x14ac:dyDescent="0.25">
      <c r="A14" s="231" t="s">
        <v>149</v>
      </c>
      <c r="B14" s="231"/>
      <c r="C14" s="231"/>
      <c r="D14" s="231"/>
      <c r="E14" s="231"/>
      <c r="F14" s="231"/>
      <c r="G14" s="231"/>
      <c r="H14" s="231"/>
      <c r="I14" s="27"/>
      <c r="J14" s="27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</row>
    <row r="15" spans="1:39" x14ac:dyDescent="0.25">
      <c r="A15" s="233"/>
      <c r="B15" s="233"/>
      <c r="C15" s="233"/>
      <c r="D15" s="233"/>
      <c r="E15" s="233"/>
      <c r="F15" s="233"/>
      <c r="G15" s="233"/>
      <c r="H15" s="233"/>
      <c r="I15" s="27"/>
      <c r="J15" s="27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</row>
    <row r="16" spans="1:39" x14ac:dyDescent="0.25">
      <c r="A16" s="233"/>
      <c r="B16" s="233"/>
      <c r="C16" s="233"/>
      <c r="D16" s="233"/>
      <c r="E16" s="233"/>
      <c r="F16" s="233"/>
      <c r="G16" s="233"/>
      <c r="H16" s="233"/>
      <c r="I16" s="27"/>
      <c r="J16" s="27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</row>
    <row r="17" spans="1:39" x14ac:dyDescent="0.25">
      <c r="A17" s="233"/>
      <c r="B17" s="233"/>
      <c r="C17" s="233"/>
      <c r="D17" s="233"/>
      <c r="E17" s="233"/>
      <c r="F17" s="233"/>
      <c r="G17" s="233"/>
      <c r="H17" s="233"/>
      <c r="I17" s="27"/>
      <c r="J17" s="27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</row>
    <row r="18" spans="1:39" x14ac:dyDescent="0.25">
      <c r="A18" s="238" t="s">
        <v>210</v>
      </c>
      <c r="B18" s="238"/>
      <c r="C18" s="238"/>
      <c r="D18" s="238"/>
      <c r="E18" s="238"/>
      <c r="F18" s="238"/>
      <c r="G18" s="238"/>
      <c r="H18" s="238"/>
      <c r="I18" s="27"/>
      <c r="J18" s="27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</row>
    <row r="19" spans="1:39" x14ac:dyDescent="0.25">
      <c r="A19" s="233"/>
      <c r="B19" s="233"/>
      <c r="C19" s="233"/>
      <c r="D19" s="233"/>
      <c r="E19" s="233"/>
      <c r="F19" s="233"/>
      <c r="G19" s="233"/>
      <c r="H19" s="233"/>
      <c r="I19" s="27"/>
      <c r="J19" s="27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</row>
    <row r="20" spans="1:39" x14ac:dyDescent="0.25">
      <c r="A20" s="231" t="s">
        <v>150</v>
      </c>
      <c r="B20" s="231"/>
      <c r="C20" s="231"/>
      <c r="D20" s="231"/>
      <c r="E20" s="231"/>
      <c r="F20" s="231"/>
      <c r="G20" s="231"/>
      <c r="H20" s="231"/>
      <c r="I20" s="27"/>
      <c r="J20" s="27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</row>
    <row r="21" spans="1:39" x14ac:dyDescent="0.25">
      <c r="A21" s="232"/>
      <c r="B21" s="232"/>
      <c r="C21" s="232"/>
      <c r="D21" s="232"/>
      <c r="E21" s="232"/>
      <c r="F21" s="232"/>
      <c r="G21" s="232"/>
      <c r="H21" s="232"/>
      <c r="I21" s="27"/>
      <c r="J21" s="27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</row>
    <row r="22" spans="1:39" x14ac:dyDescent="0.25">
      <c r="A22" s="232"/>
      <c r="B22" s="232"/>
      <c r="C22" s="232"/>
      <c r="D22" s="232"/>
      <c r="E22" s="232"/>
      <c r="F22" s="232"/>
      <c r="G22" s="232"/>
      <c r="H22" s="232"/>
      <c r="I22" s="27"/>
      <c r="J22" s="27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</row>
    <row r="23" spans="1:39" x14ac:dyDescent="0.25">
      <c r="A23" s="232"/>
      <c r="B23" s="232"/>
      <c r="C23" s="232"/>
      <c r="D23" s="232"/>
      <c r="E23" s="232"/>
      <c r="F23" s="232"/>
      <c r="G23" s="232"/>
      <c r="H23" s="232"/>
      <c r="I23" s="27"/>
      <c r="J23" s="27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</row>
    <row r="24" spans="1:39" x14ac:dyDescent="0.25">
      <c r="A24" s="232"/>
      <c r="B24" s="232"/>
      <c r="C24" s="232"/>
      <c r="D24" s="232"/>
      <c r="E24" s="232"/>
      <c r="F24" s="232"/>
      <c r="G24" s="232"/>
      <c r="H24" s="232"/>
      <c r="I24" s="27"/>
      <c r="J24" s="27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</row>
    <row r="25" spans="1:39" x14ac:dyDescent="0.25">
      <c r="A25" s="232"/>
      <c r="B25" s="232"/>
      <c r="C25" s="232"/>
      <c r="D25" s="232"/>
      <c r="E25" s="232"/>
      <c r="F25" s="232"/>
      <c r="G25" s="232"/>
      <c r="H25" s="232"/>
      <c r="I25" s="27"/>
      <c r="J25" s="27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</row>
    <row r="26" spans="1:39" x14ac:dyDescent="0.25">
      <c r="A26" s="231" t="s">
        <v>151</v>
      </c>
      <c r="B26" s="231"/>
      <c r="C26" s="231"/>
      <c r="D26" s="231"/>
      <c r="E26" s="231"/>
      <c r="F26" s="231"/>
      <c r="G26" s="231"/>
      <c r="H26" s="231"/>
      <c r="I26" s="27"/>
      <c r="J26" s="27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</row>
    <row r="27" spans="1:39" x14ac:dyDescent="0.25">
      <c r="A27" s="232"/>
      <c r="B27" s="232"/>
      <c r="C27" s="232"/>
      <c r="D27" s="232"/>
      <c r="E27" s="232"/>
      <c r="F27" s="232"/>
      <c r="G27" s="232"/>
      <c r="H27" s="232"/>
      <c r="I27" s="27"/>
      <c r="J27" s="27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</row>
    <row r="28" spans="1:39" x14ac:dyDescent="0.25">
      <c r="A28" s="232"/>
      <c r="B28" s="232"/>
      <c r="C28" s="232"/>
      <c r="D28" s="232"/>
      <c r="E28" s="232"/>
      <c r="F28" s="232"/>
      <c r="G28" s="232"/>
      <c r="H28" s="232"/>
      <c r="I28" s="27"/>
      <c r="J28" s="27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</row>
    <row r="29" spans="1:39" x14ac:dyDescent="0.25">
      <c r="A29" s="232"/>
      <c r="B29" s="232"/>
      <c r="C29" s="232"/>
      <c r="D29" s="232"/>
      <c r="E29" s="232"/>
      <c r="F29" s="232"/>
      <c r="G29" s="232"/>
      <c r="H29" s="232"/>
      <c r="I29" s="27"/>
      <c r="J29" s="27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</row>
    <row r="30" spans="1:39" x14ac:dyDescent="0.25">
      <c r="A30" s="232"/>
      <c r="B30" s="232"/>
      <c r="C30" s="232"/>
      <c r="D30" s="232"/>
      <c r="E30" s="232"/>
      <c r="F30" s="232"/>
      <c r="G30" s="232"/>
      <c r="H30" s="232"/>
      <c r="I30" s="27"/>
      <c r="J30" s="27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</row>
    <row r="31" spans="1:39" ht="74.25" customHeight="1" x14ac:dyDescent="0.25">
      <c r="A31" s="236" t="s">
        <v>152</v>
      </c>
      <c r="B31" s="236"/>
      <c r="C31" s="236"/>
      <c r="D31" s="236"/>
      <c r="E31" s="236"/>
      <c r="F31" s="236"/>
      <c r="G31" s="236"/>
      <c r="H31" s="236"/>
      <c r="I31" s="27"/>
      <c r="J31" s="27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</row>
    <row r="32" spans="1:39" ht="53.25" customHeight="1" x14ac:dyDescent="0.25">
      <c r="A32" s="130" t="s">
        <v>211</v>
      </c>
      <c r="B32" s="237"/>
      <c r="C32" s="237"/>
      <c r="D32" s="237"/>
      <c r="E32" s="237"/>
      <c r="F32" s="237"/>
      <c r="G32" s="237"/>
      <c r="H32" s="237"/>
      <c r="I32" s="27"/>
      <c r="J32" s="27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</row>
    <row r="33" spans="1:39" ht="59.25" customHeight="1" x14ac:dyDescent="0.25">
      <c r="A33" s="130" t="s">
        <v>212</v>
      </c>
      <c r="B33" s="237"/>
      <c r="C33" s="237"/>
      <c r="D33" s="237"/>
      <c r="E33" s="237"/>
      <c r="F33" s="237"/>
      <c r="G33" s="237"/>
      <c r="H33" s="237"/>
      <c r="I33" s="27"/>
      <c r="J33" s="27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</row>
    <row r="34" spans="1:39" ht="39.75" customHeight="1" x14ac:dyDescent="0.25">
      <c r="A34" s="130" t="s">
        <v>213</v>
      </c>
      <c r="B34" s="237"/>
      <c r="C34" s="237"/>
      <c r="D34" s="237"/>
      <c r="E34" s="237"/>
      <c r="F34" s="237"/>
      <c r="G34" s="237"/>
      <c r="H34" s="237"/>
      <c r="I34" s="27"/>
      <c r="J34" s="27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</row>
    <row r="35" spans="1:39" ht="48.75" customHeight="1" x14ac:dyDescent="0.25">
      <c r="A35" s="130" t="s">
        <v>214</v>
      </c>
      <c r="B35" s="237"/>
      <c r="C35" s="237"/>
      <c r="D35" s="237"/>
      <c r="E35" s="237"/>
      <c r="F35" s="237"/>
      <c r="G35" s="237"/>
      <c r="H35" s="237"/>
      <c r="I35" s="27"/>
      <c r="J35" s="27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</row>
    <row r="36" spans="1:39" ht="39" customHeight="1" x14ac:dyDescent="0.25">
      <c r="A36" s="130" t="s">
        <v>215</v>
      </c>
      <c r="B36" s="237"/>
      <c r="C36" s="237"/>
      <c r="D36" s="237"/>
      <c r="E36" s="237"/>
      <c r="F36" s="237"/>
      <c r="G36" s="237"/>
      <c r="H36" s="237"/>
      <c r="I36" s="27"/>
      <c r="J36" s="27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</row>
    <row r="37" spans="1:39" x14ac:dyDescent="0.25">
      <c r="A37" s="231" t="s">
        <v>153</v>
      </c>
      <c r="B37" s="231"/>
      <c r="C37" s="231"/>
      <c r="D37" s="231"/>
      <c r="E37" s="231"/>
      <c r="F37" s="231"/>
      <c r="G37" s="231"/>
      <c r="H37" s="231"/>
      <c r="I37" s="27"/>
      <c r="J37" s="27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</row>
    <row r="38" spans="1:39" x14ac:dyDescent="0.25">
      <c r="A38" s="131" t="s">
        <v>216</v>
      </c>
      <c r="B38" s="233"/>
      <c r="C38" s="233"/>
      <c r="D38" s="233"/>
      <c r="E38" s="233"/>
      <c r="F38" s="233"/>
      <c r="G38" s="233"/>
      <c r="H38" s="233"/>
      <c r="I38" s="27"/>
      <c r="J38" s="27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</row>
    <row r="39" spans="1:39" ht="11.25" customHeight="1" x14ac:dyDescent="0.25">
      <c r="A39" s="132" t="s">
        <v>217</v>
      </c>
      <c r="B39" s="233"/>
      <c r="C39" s="233"/>
      <c r="D39" s="233"/>
      <c r="E39" s="233"/>
      <c r="F39" s="233"/>
      <c r="G39" s="233"/>
      <c r="H39" s="233"/>
      <c r="I39" s="27"/>
      <c r="J39" s="27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</row>
    <row r="40" spans="1:39" ht="15" customHeight="1" x14ac:dyDescent="0.25">
      <c r="A40" s="132" t="s">
        <v>218</v>
      </c>
      <c r="B40" s="233"/>
      <c r="C40" s="233"/>
      <c r="D40" s="233"/>
      <c r="E40" s="233"/>
      <c r="F40" s="233"/>
      <c r="G40" s="233"/>
      <c r="H40" s="233"/>
      <c r="I40" s="27"/>
      <c r="J40" s="27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</row>
    <row r="41" spans="1:39" ht="15" customHeight="1" x14ac:dyDescent="0.25">
      <c r="A41" s="132" t="s">
        <v>183</v>
      </c>
      <c r="B41" s="233"/>
      <c r="C41" s="233"/>
      <c r="D41" s="233"/>
      <c r="E41" s="233"/>
      <c r="F41" s="233"/>
      <c r="G41" s="233"/>
      <c r="H41" s="233"/>
      <c r="I41" s="27"/>
      <c r="J41" s="27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</row>
    <row r="42" spans="1:39" ht="47.25" customHeight="1" x14ac:dyDescent="0.25">
      <c r="A42" s="235" t="s">
        <v>154</v>
      </c>
      <c r="B42" s="235"/>
      <c r="C42" s="235"/>
      <c r="D42" s="235"/>
      <c r="E42" s="235"/>
      <c r="F42" s="235"/>
      <c r="G42" s="235"/>
      <c r="H42" s="235"/>
      <c r="I42" s="27"/>
      <c r="J42" s="27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</row>
    <row r="43" spans="1:39" x14ac:dyDescent="0.25">
      <c r="A43" s="234"/>
      <c r="B43" s="234"/>
      <c r="C43" s="234"/>
      <c r="D43" s="234"/>
      <c r="E43" s="234"/>
      <c r="F43" s="234"/>
      <c r="G43" s="234"/>
      <c r="H43" s="234"/>
      <c r="I43" s="27"/>
      <c r="J43" s="27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</row>
    <row r="44" spans="1:39" x14ac:dyDescent="0.25">
      <c r="A44" s="234"/>
      <c r="B44" s="234"/>
      <c r="C44" s="234"/>
      <c r="D44" s="234"/>
      <c r="E44" s="234"/>
      <c r="F44" s="234"/>
      <c r="G44" s="234"/>
      <c r="H44" s="234"/>
      <c r="I44" s="27"/>
      <c r="J44" s="27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</row>
    <row r="45" spans="1:39" x14ac:dyDescent="0.25">
      <c r="A45" s="234"/>
      <c r="B45" s="234"/>
      <c r="C45" s="234"/>
      <c r="D45" s="234"/>
      <c r="E45" s="234"/>
      <c r="F45" s="234"/>
      <c r="G45" s="234"/>
      <c r="H45" s="234"/>
      <c r="I45" s="27"/>
      <c r="J45" s="27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</row>
    <row r="46" spans="1:39" x14ac:dyDescent="0.25">
      <c r="A46" s="234"/>
      <c r="B46" s="234"/>
      <c r="C46" s="234"/>
      <c r="D46" s="234"/>
      <c r="E46" s="234"/>
      <c r="F46" s="234"/>
      <c r="G46" s="234"/>
      <c r="H46" s="234"/>
      <c r="I46" s="27"/>
      <c r="J46" s="27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</row>
    <row r="47" spans="1:39" x14ac:dyDescent="0.25">
      <c r="A47" s="231" t="s">
        <v>219</v>
      </c>
      <c r="B47" s="231"/>
      <c r="C47" s="231"/>
      <c r="D47" s="231"/>
      <c r="E47" s="231"/>
      <c r="F47" s="231"/>
      <c r="G47" s="231"/>
      <c r="H47" s="231"/>
      <c r="I47" s="27"/>
      <c r="J47" s="27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</row>
    <row r="48" spans="1:39" x14ac:dyDescent="0.25">
      <c r="A48" s="132" t="s">
        <v>202</v>
      </c>
      <c r="B48" s="233" t="s">
        <v>220</v>
      </c>
      <c r="C48" s="233"/>
      <c r="D48" s="132" t="s">
        <v>221</v>
      </c>
      <c r="E48" s="233" t="s">
        <v>222</v>
      </c>
      <c r="F48" s="233"/>
      <c r="G48" s="233" t="s">
        <v>183</v>
      </c>
      <c r="H48" s="233"/>
      <c r="I48" s="27"/>
      <c r="J48" s="27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x14ac:dyDescent="0.25">
      <c r="A49" s="132" t="s">
        <v>59</v>
      </c>
      <c r="B49" s="233"/>
      <c r="C49" s="233"/>
      <c r="D49" s="132"/>
      <c r="E49" s="233"/>
      <c r="F49" s="233"/>
      <c r="G49" s="233"/>
      <c r="H49" s="233"/>
      <c r="I49" s="27"/>
      <c r="J49" s="27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x14ac:dyDescent="0.25">
      <c r="A50" s="132" t="s">
        <v>63</v>
      </c>
      <c r="B50" s="233"/>
      <c r="C50" s="233"/>
      <c r="D50" s="132"/>
      <c r="E50" s="233"/>
      <c r="F50" s="233"/>
      <c r="G50" s="233"/>
      <c r="H50" s="233"/>
      <c r="I50" s="27"/>
      <c r="J50" s="27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</row>
    <row r="51" spans="1:39" x14ac:dyDescent="0.25">
      <c r="A51" s="132" t="s">
        <v>64</v>
      </c>
      <c r="B51" s="233"/>
      <c r="C51" s="233"/>
      <c r="D51" s="132"/>
      <c r="E51" s="233"/>
      <c r="F51" s="233"/>
      <c r="G51" s="233"/>
      <c r="H51" s="233"/>
      <c r="I51" s="27"/>
      <c r="J51" s="27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</row>
    <row r="52" spans="1:39" x14ac:dyDescent="0.25">
      <c r="A52" s="231" t="s">
        <v>162</v>
      </c>
      <c r="B52" s="231"/>
      <c r="C52" s="231"/>
      <c r="D52" s="231"/>
      <c r="E52" s="231"/>
      <c r="F52" s="231"/>
      <c r="G52" s="231"/>
      <c r="H52" s="231"/>
      <c r="I52" s="27"/>
      <c r="J52" s="27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</row>
    <row r="53" spans="1:39" x14ac:dyDescent="0.25">
      <c r="A53" s="232"/>
      <c r="B53" s="232"/>
      <c r="C53" s="232"/>
      <c r="D53" s="232"/>
      <c r="E53" s="232"/>
      <c r="F53" s="232"/>
      <c r="G53" s="232"/>
      <c r="H53" s="232"/>
      <c r="I53" s="27"/>
      <c r="J53" s="27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</row>
    <row r="54" spans="1:39" x14ac:dyDescent="0.25">
      <c r="A54" s="232"/>
      <c r="B54" s="232"/>
      <c r="C54" s="232"/>
      <c r="D54" s="232"/>
      <c r="E54" s="232"/>
      <c r="F54" s="232"/>
      <c r="G54" s="232"/>
      <c r="H54" s="232"/>
      <c r="I54" s="27"/>
      <c r="J54" s="27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</row>
    <row r="55" spans="1:39" x14ac:dyDescent="0.25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</row>
    <row r="56" spans="1:39" x14ac:dyDescent="0.25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</row>
    <row r="57" spans="1:39" x14ac:dyDescent="0.25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</row>
    <row r="58" spans="1:39" x14ac:dyDescent="0.25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</row>
    <row r="59" spans="1:39" x14ac:dyDescent="0.2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</row>
    <row r="60" spans="1:39" x14ac:dyDescent="0.25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</row>
    <row r="61" spans="1:39" x14ac:dyDescent="0.25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</row>
    <row r="62" spans="1:39" x14ac:dyDescent="0.25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</row>
    <row r="63" spans="1:39" x14ac:dyDescent="0.25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</row>
    <row r="64" spans="1:39" x14ac:dyDescent="0.25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</row>
    <row r="65" spans="1:39" x14ac:dyDescent="0.25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</row>
    <row r="66" spans="1:39" x14ac:dyDescent="0.25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</row>
    <row r="67" spans="1:39" x14ac:dyDescent="0.25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</row>
    <row r="68" spans="1:39" x14ac:dyDescent="0.2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</row>
    <row r="69" spans="1:39" x14ac:dyDescent="0.25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</row>
    <row r="70" spans="1:39" x14ac:dyDescent="0.25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</row>
    <row r="71" spans="1:39" x14ac:dyDescent="0.25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</row>
    <row r="72" spans="1:39" x14ac:dyDescent="0.25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</row>
    <row r="73" spans="1:39" x14ac:dyDescent="0.25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</row>
    <row r="74" spans="1:39" x14ac:dyDescent="0.25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</row>
    <row r="75" spans="1:39" x14ac:dyDescent="0.25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</row>
    <row r="76" spans="1:39" x14ac:dyDescent="0.25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</row>
    <row r="77" spans="1:39" x14ac:dyDescent="0.25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</row>
    <row r="78" spans="1:39" x14ac:dyDescent="0.25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</row>
    <row r="79" spans="1:39" x14ac:dyDescent="0.25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</row>
    <row r="80" spans="1:39" x14ac:dyDescent="0.25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</row>
    <row r="81" spans="1:39" x14ac:dyDescent="0.25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</row>
    <row r="82" spans="1:39" x14ac:dyDescent="0.25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</row>
    <row r="83" spans="1:39" x14ac:dyDescent="0.25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</row>
    <row r="84" spans="1:39" x14ac:dyDescent="0.25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</row>
    <row r="85" spans="1:39" x14ac:dyDescent="0.25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</row>
    <row r="86" spans="1:39" x14ac:dyDescent="0.25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</row>
    <row r="87" spans="1:39" x14ac:dyDescent="0.25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</row>
    <row r="88" spans="1:39" x14ac:dyDescent="0.25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</row>
    <row r="89" spans="1:39" x14ac:dyDescent="0.25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</row>
    <row r="90" spans="1:39" x14ac:dyDescent="0.25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</row>
    <row r="91" spans="1:39" x14ac:dyDescent="0.25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</row>
    <row r="92" spans="1:39" x14ac:dyDescent="0.25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</row>
    <row r="93" spans="1:39" x14ac:dyDescent="0.25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</row>
    <row r="94" spans="1:39" x14ac:dyDescent="0.2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</row>
    <row r="95" spans="1:39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</row>
    <row r="96" spans="1:39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</row>
    <row r="97" spans="1:39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</row>
    <row r="98" spans="1:39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</row>
    <row r="99" spans="1:39" x14ac:dyDescent="0.2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</row>
    <row r="100" spans="1:39" x14ac:dyDescent="0.2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</row>
    <row r="101" spans="1:39" x14ac:dyDescent="0.2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</row>
    <row r="102" spans="1:39" x14ac:dyDescent="0.25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</row>
    <row r="103" spans="1:39" x14ac:dyDescent="0.25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</row>
    <row r="104" spans="1:39" x14ac:dyDescent="0.25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</row>
    <row r="105" spans="1:39" x14ac:dyDescent="0.25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</row>
    <row r="106" spans="1:39" x14ac:dyDescent="0.25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</row>
    <row r="107" spans="1:39" x14ac:dyDescent="0.25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</row>
    <row r="108" spans="1:39" x14ac:dyDescent="0.25">
      <c r="A108" s="122"/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</row>
    <row r="109" spans="1:39" x14ac:dyDescent="0.25">
      <c r="A109" s="122"/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</row>
    <row r="110" spans="1:39" x14ac:dyDescent="0.25">
      <c r="A110" s="122"/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</row>
    <row r="111" spans="1:39" x14ac:dyDescent="0.25">
      <c r="A111" s="122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</row>
    <row r="112" spans="1:39" x14ac:dyDescent="0.25">
      <c r="A112" s="122"/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</row>
    <row r="113" spans="1:39" x14ac:dyDescent="0.25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</row>
    <row r="114" spans="1:39" x14ac:dyDescent="0.25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</row>
    <row r="115" spans="1:39" x14ac:dyDescent="0.2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</row>
    <row r="116" spans="1:39" x14ac:dyDescent="0.25">
      <c r="A116" s="122"/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</row>
    <row r="117" spans="1:39" x14ac:dyDescent="0.25">
      <c r="A117" s="122"/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</row>
    <row r="118" spans="1:39" x14ac:dyDescent="0.25">
      <c r="A118" s="122"/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</row>
    <row r="119" spans="1:39" x14ac:dyDescent="0.25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</row>
    <row r="120" spans="1:39" x14ac:dyDescent="0.25">
      <c r="A120" s="122"/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</row>
    <row r="121" spans="1:39" x14ac:dyDescent="0.25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</row>
    <row r="122" spans="1:39" x14ac:dyDescent="0.25">
      <c r="A122" s="122"/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</row>
    <row r="123" spans="1:39" x14ac:dyDescent="0.25">
      <c r="A123" s="122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</row>
    <row r="124" spans="1:39" x14ac:dyDescent="0.25">
      <c r="A124" s="122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</row>
    <row r="125" spans="1:39" x14ac:dyDescent="0.25">
      <c r="A125" s="122"/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</row>
    <row r="126" spans="1:39" x14ac:dyDescent="0.25">
      <c r="A126" s="122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</row>
    <row r="127" spans="1:39" x14ac:dyDescent="0.25">
      <c r="A127" s="122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</row>
    <row r="128" spans="1:39" x14ac:dyDescent="0.25">
      <c r="A128" s="122"/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</row>
    <row r="129" spans="1:39" x14ac:dyDescent="0.25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</row>
    <row r="130" spans="1:39" x14ac:dyDescent="0.25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</row>
    <row r="131" spans="1:39" x14ac:dyDescent="0.25">
      <c r="A131" s="122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</row>
    <row r="132" spans="1:39" x14ac:dyDescent="0.25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</row>
    <row r="133" spans="1:39" x14ac:dyDescent="0.25">
      <c r="A133" s="122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</row>
    <row r="134" spans="1:39" x14ac:dyDescent="0.25">
      <c r="A134" s="122"/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</row>
    <row r="135" spans="1:39" x14ac:dyDescent="0.25">
      <c r="A135" s="122"/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</row>
    <row r="136" spans="1:39" x14ac:dyDescent="0.25">
      <c r="A136" s="122"/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</row>
    <row r="137" spans="1:39" x14ac:dyDescent="0.25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</row>
    <row r="138" spans="1:39" x14ac:dyDescent="0.25">
      <c r="A138" s="122"/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</row>
    <row r="139" spans="1:39" x14ac:dyDescent="0.25">
      <c r="A139" s="122"/>
      <c r="B139" s="122"/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</row>
    <row r="140" spans="1:39" x14ac:dyDescent="0.25">
      <c r="A140" s="122"/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</row>
    <row r="141" spans="1:39" x14ac:dyDescent="0.25">
      <c r="A141" s="122"/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</row>
    <row r="142" spans="1:39" x14ac:dyDescent="0.25">
      <c r="A142" s="122"/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</row>
    <row r="143" spans="1:39" x14ac:dyDescent="0.25">
      <c r="A143" s="122"/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</row>
    <row r="144" spans="1:39" x14ac:dyDescent="0.25">
      <c r="A144" s="122"/>
      <c r="B144" s="122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</row>
    <row r="145" spans="1:39" x14ac:dyDescent="0.25">
      <c r="A145" s="122"/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</row>
    <row r="146" spans="1:39" x14ac:dyDescent="0.2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</row>
    <row r="147" spans="1:39" x14ac:dyDescent="0.25">
      <c r="A147" s="122"/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</row>
    <row r="148" spans="1:39" x14ac:dyDescent="0.25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</row>
    <row r="149" spans="1:39" x14ac:dyDescent="0.25">
      <c r="A149" s="122"/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</row>
    <row r="150" spans="1:39" x14ac:dyDescent="0.25">
      <c r="A150" s="122"/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</row>
    <row r="151" spans="1:39" x14ac:dyDescent="0.25">
      <c r="A151" s="122"/>
      <c r="B151" s="122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</row>
    <row r="152" spans="1:39" x14ac:dyDescent="0.25">
      <c r="A152" s="122"/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</row>
    <row r="153" spans="1:39" x14ac:dyDescent="0.25">
      <c r="A153" s="122"/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</row>
    <row r="154" spans="1:39" x14ac:dyDescent="0.25">
      <c r="A154" s="122"/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2"/>
      <c r="AM154" s="122"/>
    </row>
    <row r="155" spans="1:39" x14ac:dyDescent="0.25">
      <c r="A155" s="122"/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2"/>
      <c r="AM155" s="122"/>
    </row>
    <row r="156" spans="1:39" x14ac:dyDescent="0.25">
      <c r="A156" s="122"/>
      <c r="B156" s="122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2"/>
      <c r="AM156" s="122"/>
    </row>
    <row r="157" spans="1:39" x14ac:dyDescent="0.25">
      <c r="A157" s="122"/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</row>
    <row r="158" spans="1:39" x14ac:dyDescent="0.25">
      <c r="A158" s="122"/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</row>
    <row r="159" spans="1:39" x14ac:dyDescent="0.25">
      <c r="A159" s="122"/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  <c r="AL159" s="122"/>
      <c r="AM159" s="122"/>
    </row>
    <row r="160" spans="1:39" x14ac:dyDescent="0.25">
      <c r="A160" s="122"/>
      <c r="B160" s="122"/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22"/>
      <c r="AH160" s="122"/>
      <c r="AI160" s="122"/>
      <c r="AJ160" s="122"/>
      <c r="AK160" s="122"/>
      <c r="AL160" s="122"/>
      <c r="AM160" s="122"/>
    </row>
    <row r="161" spans="1:39" x14ac:dyDescent="0.25">
      <c r="A161" s="122"/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</row>
    <row r="162" spans="1:39" x14ac:dyDescent="0.25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</row>
    <row r="163" spans="1:39" x14ac:dyDescent="0.25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</row>
    <row r="164" spans="1:39" x14ac:dyDescent="0.25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</row>
    <row r="165" spans="1:39" x14ac:dyDescent="0.25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  <c r="AL165" s="122"/>
      <c r="AM165" s="122"/>
    </row>
    <row r="166" spans="1:39" x14ac:dyDescent="0.25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122"/>
      <c r="AB166" s="122"/>
      <c r="AC166" s="122"/>
      <c r="AD166" s="122"/>
      <c r="AE166" s="122"/>
      <c r="AF166" s="122"/>
      <c r="AG166" s="122"/>
      <c r="AH166" s="122"/>
      <c r="AI166" s="122"/>
      <c r="AJ166" s="122"/>
      <c r="AK166" s="122"/>
      <c r="AL166" s="122"/>
      <c r="AM166" s="122"/>
    </row>
    <row r="167" spans="1:39" x14ac:dyDescent="0.25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</row>
    <row r="168" spans="1:39" x14ac:dyDescent="0.25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</row>
    <row r="169" spans="1:39" x14ac:dyDescent="0.25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</row>
    <row r="170" spans="1:39" x14ac:dyDescent="0.25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</row>
    <row r="171" spans="1:39" x14ac:dyDescent="0.25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</row>
    <row r="172" spans="1:39" x14ac:dyDescent="0.25">
      <c r="A172" s="122"/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</row>
    <row r="173" spans="1:39" x14ac:dyDescent="0.25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</row>
    <row r="174" spans="1:39" x14ac:dyDescent="0.25">
      <c r="A174" s="122"/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</row>
    <row r="175" spans="1:39" x14ac:dyDescent="0.25">
      <c r="A175" s="122"/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</row>
    <row r="176" spans="1:39" x14ac:dyDescent="0.25">
      <c r="A176" s="122"/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</row>
    <row r="177" spans="1:39" x14ac:dyDescent="0.25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</row>
    <row r="178" spans="1:39" x14ac:dyDescent="0.25">
      <c r="A178" s="122"/>
      <c r="B178" s="122"/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</row>
    <row r="179" spans="1:39" x14ac:dyDescent="0.25">
      <c r="A179" s="122"/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</row>
    <row r="180" spans="1:39" x14ac:dyDescent="0.25">
      <c r="A180" s="122"/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</row>
    <row r="181" spans="1:39" x14ac:dyDescent="0.25">
      <c r="A181" s="122"/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</row>
    <row r="182" spans="1:39" x14ac:dyDescent="0.25">
      <c r="A182" s="122"/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</row>
    <row r="183" spans="1:39" x14ac:dyDescent="0.25">
      <c r="A183" s="122"/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</row>
    <row r="184" spans="1:39" x14ac:dyDescent="0.25">
      <c r="A184" s="122"/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</row>
    <row r="185" spans="1:39" x14ac:dyDescent="0.25">
      <c r="A185" s="122"/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</row>
    <row r="186" spans="1:39" x14ac:dyDescent="0.25">
      <c r="A186" s="122"/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</row>
    <row r="187" spans="1:39" x14ac:dyDescent="0.25">
      <c r="A187" s="122"/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</row>
    <row r="188" spans="1:39" x14ac:dyDescent="0.25">
      <c r="A188" s="122"/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AD188" s="122"/>
      <c r="AE188" s="122"/>
      <c r="AF188" s="122"/>
      <c r="AG188" s="122"/>
      <c r="AH188" s="122"/>
      <c r="AI188" s="122"/>
      <c r="AJ188" s="122"/>
      <c r="AK188" s="122"/>
      <c r="AL188" s="122"/>
      <c r="AM188" s="122"/>
    </row>
    <row r="189" spans="1:39" x14ac:dyDescent="0.25">
      <c r="A189" s="122"/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</row>
    <row r="190" spans="1:39" x14ac:dyDescent="0.25">
      <c r="A190" s="122"/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</row>
    <row r="191" spans="1:39" x14ac:dyDescent="0.25">
      <c r="A191" s="122"/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22"/>
      <c r="AH191" s="122"/>
      <c r="AI191" s="122"/>
      <c r="AJ191" s="122"/>
      <c r="AK191" s="122"/>
      <c r="AL191" s="122"/>
      <c r="AM191" s="122"/>
    </row>
    <row r="192" spans="1:39" x14ac:dyDescent="0.25">
      <c r="A192" s="122"/>
      <c r="B192" s="122"/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122"/>
      <c r="AJ192" s="122"/>
      <c r="AK192" s="122"/>
      <c r="AL192" s="122"/>
      <c r="AM192" s="122"/>
    </row>
    <row r="193" spans="1:39" x14ac:dyDescent="0.25">
      <c r="A193" s="122"/>
      <c r="B193" s="122"/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</row>
    <row r="194" spans="1:39" x14ac:dyDescent="0.25">
      <c r="A194" s="122"/>
      <c r="B194" s="122"/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</row>
    <row r="195" spans="1:39" x14ac:dyDescent="0.25">
      <c r="A195" s="122"/>
      <c r="B195" s="122"/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</row>
    <row r="196" spans="1:39" x14ac:dyDescent="0.25">
      <c r="A196" s="122"/>
      <c r="B196" s="122"/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</row>
    <row r="197" spans="1:39" x14ac:dyDescent="0.25">
      <c r="A197" s="122"/>
      <c r="B197" s="122"/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</row>
    <row r="198" spans="1:39" x14ac:dyDescent="0.25">
      <c r="A198" s="122"/>
      <c r="B198" s="122"/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</row>
    <row r="199" spans="1:39" x14ac:dyDescent="0.25">
      <c r="A199" s="122"/>
      <c r="B199" s="122"/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</row>
    <row r="200" spans="1:39" x14ac:dyDescent="0.25">
      <c r="A200" s="122"/>
      <c r="B200" s="122"/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</row>
    <row r="201" spans="1:39" x14ac:dyDescent="0.25">
      <c r="A201" s="122"/>
      <c r="B201" s="122"/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</row>
    <row r="202" spans="1:39" x14ac:dyDescent="0.25">
      <c r="A202" s="122"/>
      <c r="B202" s="122"/>
      <c r="C202" s="122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</row>
    <row r="203" spans="1:39" x14ac:dyDescent="0.25">
      <c r="A203" s="122"/>
      <c r="B203" s="122"/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2"/>
      <c r="AL203" s="122"/>
      <c r="AM203" s="122"/>
    </row>
    <row r="204" spans="1:39" x14ac:dyDescent="0.25">
      <c r="A204" s="122"/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2"/>
      <c r="AL204" s="122"/>
      <c r="AM204" s="122"/>
    </row>
  </sheetData>
  <mergeCells count="59"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A52:H52"/>
    <mergeCell ref="A53:H54"/>
    <mergeCell ref="B50:C50"/>
    <mergeCell ref="E50:F50"/>
    <mergeCell ref="G50:H50"/>
    <mergeCell ref="B51:C51"/>
    <mergeCell ref="E51:F51"/>
    <mergeCell ref="G51:H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2021-05-20T13:44:37Z</dcterms:modified>
</cp:coreProperties>
</file>