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abic\Desktop\Tablice\"/>
    </mc:Choice>
  </mc:AlternateContent>
  <bookViews>
    <workbookView xWindow="0" yWindow="0" windowWidth="28800" windowHeight="11775" tabRatio="842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  <sheet name="F. Evidencija troškova" sheetId="22" r:id="rId7"/>
    <sheet name="G. Izvješće" sheetId="24" r:id="rId8"/>
  </sheets>
  <externalReferences>
    <externalReference r:id="rId9"/>
  </externalReferences>
  <definedNames>
    <definedName name="_xlnm._FilterDatabase" localSheetId="0" hidden="1">'A. Opći podaci'!$A$15:$C$16</definedName>
    <definedName name="ACRO">Labels!$F$2:$F$14</definedName>
    <definedName name="biot_kat">Labels!$S$2:$S$4</definedName>
    <definedName name="fakulteti">Labels!$A$2:$A$15</definedName>
    <definedName name="kattr" localSheetId="7">[1]Labels!$H$2:$H$5</definedName>
    <definedName name="kattr">Labels!$H$2:$H$5</definedName>
    <definedName name="kvartile">Labels!$S$2:$S$5</definedName>
    <definedName name="neda">Labels!$J$2:$J$3</definedName>
    <definedName name="Podrucje" localSheetId="7">[1]Labels!$P$2:$P$7</definedName>
    <definedName name="Podrucje">Labels!$P$2:$P$7</definedName>
    <definedName name="_xlnm.Print_Area" localSheetId="0">'A. Opći podaci'!$A$1:$M$43</definedName>
    <definedName name="_xlnm.Print_Area" localSheetId="1">'B. Voditelj i publikacije'!$A$1:$K$24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 localSheetId="7">[1]Labels!$M$2:$M$4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 localSheetId="7">[1]Labels!$K$2:$K$25</definedName>
    <definedName name="zvanja">Labels!$K$2:$K$25</definedName>
  </definedNames>
  <calcPr calcId="162913"/>
  <customWorkbookViews>
    <customWorkbookView name="Obrazac" guid="{5B15E957-A46D-4F35-874F-E94885D54CFF}" includePrintSettings="0" includeHiddenRowCol="0" maximized="1" xWindow="1" yWindow="1" windowWidth="1920" windowHeight="970" activeSheetId="1"/>
    <customWorkbookView name="Obrazac Print" guid="{5DA942F9-93A1-4CC1-8713-7F341398BA4F}" includePrintSettings="0" includeHiddenRowCol="0" maximized="1" xWindow="1" yWindow="1" windowWidth="1920" windowHeight="996" activeSheetId="1" showFormulaBar="0"/>
  </customWorkbookViews>
</workbook>
</file>

<file path=xl/calcChain.xml><?xml version="1.0" encoding="utf-8"?>
<calcChain xmlns="http://schemas.openxmlformats.org/spreadsheetml/2006/main">
  <c r="H13" i="24" l="1"/>
  <c r="G13" i="24"/>
  <c r="F13" i="24"/>
  <c r="E13" i="24"/>
  <c r="C13" i="24"/>
  <c r="A13" i="24"/>
  <c r="H12" i="24"/>
  <c r="G12" i="24"/>
  <c r="F12" i="24"/>
  <c r="E12" i="24"/>
  <c r="C12" i="24"/>
  <c r="A12" i="24"/>
  <c r="H11" i="24"/>
  <c r="G11" i="24"/>
  <c r="F11" i="24"/>
  <c r="E11" i="24"/>
  <c r="C11" i="24"/>
  <c r="A11" i="24"/>
  <c r="H10" i="24"/>
  <c r="G10" i="24"/>
  <c r="F10" i="24"/>
  <c r="E10" i="24"/>
  <c r="C10" i="24"/>
  <c r="A10" i="24"/>
  <c r="H9" i="24"/>
  <c r="G9" i="24"/>
  <c r="F9" i="24"/>
  <c r="E9" i="24"/>
  <c r="C9" i="24"/>
  <c r="A9" i="24"/>
  <c r="H8" i="24"/>
  <c r="G8" i="24"/>
  <c r="F8" i="24"/>
  <c r="E8" i="24"/>
  <c r="C8" i="24"/>
  <c r="A8" i="24"/>
  <c r="H7" i="24"/>
  <c r="G7" i="24"/>
  <c r="F7" i="24"/>
  <c r="E7" i="24"/>
  <c r="C7" i="24"/>
  <c r="A7" i="24"/>
  <c r="H4" i="24"/>
  <c r="G4" i="24"/>
  <c r="F4" i="24"/>
  <c r="E4" i="24"/>
  <c r="C4" i="24"/>
  <c r="A4" i="24"/>
  <c r="J17" i="18" l="1"/>
  <c r="J18" i="18"/>
  <c r="J19" i="18"/>
  <c r="J20" i="18"/>
  <c r="J21" i="18"/>
  <c r="J22" i="18"/>
  <c r="J23" i="18"/>
  <c r="J24" i="18"/>
  <c r="J25" i="18"/>
  <c r="J16" i="18"/>
  <c r="J4" i="18" l="1"/>
  <c r="J5" i="18"/>
  <c r="J6" i="18"/>
  <c r="J7" i="18"/>
  <c r="J8" i="18"/>
  <c r="J9" i="18"/>
  <c r="J10" i="18"/>
  <c r="J11" i="18"/>
  <c r="J12" i="18"/>
  <c r="J3" i="18"/>
  <c r="J13" i="18" l="1"/>
  <c r="J26" i="18" l="1"/>
  <c r="J27" i="18" s="1"/>
  <c r="F3" i="16" l="1"/>
  <c r="L7" i="1" l="1"/>
  <c r="J7" i="1"/>
  <c r="H7" i="1"/>
  <c r="E7" i="1"/>
  <c r="F2" i="16" l="1"/>
  <c r="K15" i="1" s="1"/>
  <c r="F15" i="1"/>
  <c r="E4" i="22" l="1"/>
  <c r="E5" i="22"/>
  <c r="E12" i="22"/>
  <c r="E22" i="22"/>
  <c r="E23" i="22"/>
  <c r="E24" i="22"/>
  <c r="E25" i="22"/>
  <c r="E26" i="22"/>
  <c r="AA26" i="20" l="1"/>
  <c r="AC12" i="1"/>
  <c r="AH30" i="1"/>
  <c r="AH31" i="1"/>
  <c r="AG30" i="1"/>
  <c r="AG31" i="1"/>
  <c r="AF30" i="1"/>
  <c r="AF31" i="1"/>
  <c r="AE30" i="1"/>
  <c r="AE31" i="1"/>
  <c r="AD30" i="1"/>
  <c r="AD31" i="1"/>
  <c r="AC30" i="1"/>
  <c r="AC31" i="1"/>
  <c r="AH26" i="1"/>
  <c r="AH27" i="1"/>
  <c r="AH28" i="1"/>
  <c r="AH29" i="1"/>
  <c r="AG26" i="1"/>
  <c r="AG27" i="1"/>
  <c r="AG28" i="1"/>
  <c r="AG29" i="1"/>
  <c r="AF26" i="1"/>
  <c r="AF27" i="1"/>
  <c r="AF28" i="1"/>
  <c r="AF29" i="1"/>
  <c r="AE26" i="1"/>
  <c r="AE27" i="1"/>
  <c r="AE28" i="1"/>
  <c r="AE29" i="1"/>
  <c r="AD26" i="1"/>
  <c r="AD27" i="1"/>
  <c r="AD28" i="1"/>
  <c r="AD29" i="1"/>
  <c r="AC29" i="1"/>
  <c r="AC26" i="1"/>
  <c r="AC27" i="1"/>
  <c r="AC28" i="1"/>
  <c r="AH25" i="1"/>
  <c r="AG25" i="1"/>
  <c r="AF25" i="1"/>
  <c r="AE25" i="1"/>
  <c r="AD25" i="1"/>
  <c r="AC25" i="1"/>
  <c r="AE19" i="1"/>
  <c r="AC19" i="1"/>
  <c r="P2" i="22"/>
  <c r="E21" i="22"/>
  <c r="E27" i="22" s="1"/>
  <c r="E30" i="22"/>
  <c r="E31" i="22"/>
  <c r="E32" i="22"/>
  <c r="E33" i="22"/>
  <c r="E34" i="22"/>
  <c r="E35" i="22"/>
  <c r="E29" i="22"/>
  <c r="E13" i="22"/>
  <c r="E14" i="22"/>
  <c r="E15" i="22"/>
  <c r="E16" i="22"/>
  <c r="E17" i="22"/>
  <c r="E18" i="22"/>
  <c r="E6" i="22"/>
  <c r="E7" i="22"/>
  <c r="E8" i="22"/>
  <c r="E9" i="22"/>
  <c r="E10" i="22"/>
  <c r="E36" i="22" l="1"/>
  <c r="E19" i="22"/>
  <c r="E37" i="22" l="1"/>
  <c r="G46" i="21" l="1"/>
  <c r="G40" i="21"/>
  <c r="G34" i="21"/>
  <c r="G28" i="21"/>
  <c r="G22" i="21"/>
  <c r="A10" i="16"/>
  <c r="A11" i="16"/>
  <c r="G16" i="21" l="1"/>
  <c r="F4" i="16" l="1"/>
  <c r="F5" i="16"/>
  <c r="F6" i="16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</calcChain>
</file>

<file path=xl/sharedStrings.xml><?xml version="1.0" encoding="utf-8"?>
<sst xmlns="http://schemas.openxmlformats.org/spreadsheetml/2006/main" count="403" uniqueCount="218">
  <si>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</si>
  <si>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</si>
  <si>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</si>
  <si>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</si>
  <si>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</si>
  <si>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</si>
  <si>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</si>
  <si>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</si>
  <si>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Varaždin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</si>
  <si>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</si>
  <si>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</si>
  <si>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</si>
  <si>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</si>
  <si>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</si>
  <si>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</si>
  <si>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</si>
  <si>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</si>
  <si>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</si>
  <si>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</si>
  <si>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</si>
  <si>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</si>
  <si>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Znanstveni savjetnik</t>
  </si>
  <si>
    <t>Znanstveni suradnik</t>
  </si>
  <si>
    <t>Viši znanstveni suradnik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</si>
  <si>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</si>
  <si>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</si>
  <si>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</si>
  <si>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</si>
  <si>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</si>
  <si>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</si>
  <si>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</si>
  <si>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</si>
  <si>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</si>
  <si>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</si>
  <si>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</si>
  <si>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</si>
  <si>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</si>
  <si>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</si>
  <si>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Društveno</t>
  </si>
  <si>
    <t>Tehničko</t>
  </si>
  <si>
    <t>Umjetničko</t>
  </si>
  <si>
    <t>Rbr</t>
  </si>
  <si>
    <t>vtp kat</t>
  </si>
  <si>
    <t>Q2</t>
  </si>
  <si>
    <t>Q3</t>
  </si>
  <si>
    <t>Q4/domaći patent</t>
  </si>
  <si>
    <t>Q1/međunarodni patent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</si>
  <si>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</si>
  <si>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</si>
  <si>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</si>
  <si>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</si>
  <si>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</si>
  <si>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</si>
  <si>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</si>
  <si>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</si>
  <si>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</si>
  <si>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</si>
  <si>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</si>
  <si>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</si>
  <si>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</si>
  <si>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</si>
  <si>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</si>
  <si>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</si>
  <si>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</si>
  <si>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</si>
  <si>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</si>
  <si>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</si>
  <si>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</si>
  <si>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</si>
  <si>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</si>
  <si>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</si>
  <si>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</si>
  <si>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</si>
  <si>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</si>
  <si>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</si>
  <si>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</si>
  <si>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</si>
  <si>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</si>
  <si>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</si>
  <si>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</si>
  <si>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</si>
  <si>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</si>
  <si>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</si>
  <si>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</si>
  <si>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</si>
  <si>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</si>
  <si>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</si>
  <si>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</si>
  <si>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</si>
  <si>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</si>
  <si>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</si>
  <si>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</si>
  <si>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</si>
  <si>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</si>
  <si>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</si>
  <si>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</si>
  <si>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</si>
  <si>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</si>
  <si>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</si>
  <si>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</si>
  <si>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</si>
  <si>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</si>
  <si>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</si>
  <si>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</si>
  <si>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</si>
  <si>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</si>
  <si>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</si>
  <si>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</si>
  <si>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</si>
  <si>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</si>
  <si>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</si>
  <si>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</si>
  <si>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</si>
  <si>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</si>
  <si>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A.2. OPĆI PODACI O POTPORI</t>
  </si>
  <si>
    <t>B.1. PODACI ZA EVALUACIJU VODITELJA (po potrebi raširiti redove)</t>
  </si>
  <si>
    <t>B.2. PODACI ZA EVALUACIJU SURADNIKA  (po potrebi raširiti redove)</t>
  </si>
  <si>
    <t>D. FINANCIJSKI PLAN</t>
  </si>
  <si>
    <t>A.1. PODACI O ODJELU</t>
  </si>
  <si>
    <t>104. brigade 3</t>
  </si>
  <si>
    <t>Trg dr. Žarka Dolinara 1</t>
  </si>
  <si>
    <t>Koprivnica</t>
  </si>
  <si>
    <t>ET</t>
  </si>
  <si>
    <t>MOP</t>
  </si>
  <si>
    <t>PS</t>
  </si>
  <si>
    <t>GR</t>
  </si>
  <si>
    <t>SES</t>
  </si>
  <si>
    <t>MED</t>
  </si>
  <si>
    <t>OJ</t>
  </si>
  <si>
    <t>E.  PODACI O OSTALIM IZVORIMA FINANCIRANJA ISTRAŽIVANJA (samo kompetitivni domaći i međunarodni projekti):</t>
  </si>
  <si>
    <t>Odjel za elektrotehniku</t>
  </si>
  <si>
    <t>Odjel za strojarstvo</t>
  </si>
  <si>
    <t>Odjel za graditeljstvo</t>
  </si>
  <si>
    <t>Voditelj istraživačke skupine</t>
  </si>
  <si>
    <t>A.3. POPIS SURADNIKA (ne upisivati voditelja istraživačke skupine)</t>
  </si>
  <si>
    <t>Odjel za sestrinstvo</t>
  </si>
  <si>
    <t>Docent</t>
  </si>
  <si>
    <t>Biomedicinsko</t>
  </si>
  <si>
    <t>Humanističko</t>
  </si>
  <si>
    <t>Potpis pročelnika odjela</t>
  </si>
  <si>
    <t>Prijavom na Natječaj svaki sudionik daje pristanak Sveučilištu Sjever za obradu i javnu objavu osobnih podataka u okviru rezultata evaluacijskog postupka, i daljnjeg izvješćivanja o rezultatima. Potpisom ovog obrasca sudionici potvrđuju da su sve informacije istinite i točno navedene.</t>
  </si>
  <si>
    <t>F.  EVIDENCIJA TROŠKOVA TIJEKOM PROVEDBE ISTRAŽIVANJA</t>
  </si>
  <si>
    <t>datum</t>
  </si>
  <si>
    <t>iznos</t>
  </si>
  <si>
    <t>postotak</t>
  </si>
  <si>
    <t>UKUPNA REALIZACIJA</t>
  </si>
  <si>
    <t>Ukupno TIR + TSSO</t>
  </si>
  <si>
    <t xml:space="preserve">G.  IZVJEŠĆE O UTROŠENIM SREDSTVIMA DODIJELJENIM U OKVIRU VIŠEGODIŠNJEG INSTITUCIJSKOG FINANCIRANJA </t>
  </si>
  <si>
    <t>VODITELJ ISTRAŽIVAČKE SKUPINE</t>
  </si>
  <si>
    <t>SURADNICI</t>
  </si>
  <si>
    <t>NAZIV ISTRAŽIVANJA</t>
  </si>
  <si>
    <t>OPIŠITE CILJEVE ISTRAŽIVANJA</t>
  </si>
  <si>
    <t>OPIŠITE REZULTATE ISTRAŽIVANJA</t>
  </si>
  <si>
    <t>OPIŠITE DOPRINOS ISTRAŽIVANJA(doprinos implementaciji strateških dokumenata ustanove; doprinos povećanju kvalitete znanstvene djelatnosti ustanove; doprinos unapređenju nastave; doprinos napretku istraživačke kompetativnosti institucije itd.)</t>
  </si>
  <si>
    <t>IZNOS DOBIVENE POTPORE</t>
  </si>
  <si>
    <t>BROJ RADOVA a) koji se vrednuju prilikom izbora u znanstvena zvanja prema Pravilniku o uvjetima za izbor u znanstvena zvanja b) izloženih na međunarodnim konferencijama c) izloženih na domaćim konferencijama</t>
  </si>
  <si>
    <t>Ukupno TM</t>
  </si>
  <si>
    <t>max 30%</t>
  </si>
  <si>
    <t xml:space="preserve">UKUPNO DOBIVENI IZNOS = </t>
  </si>
  <si>
    <t>Ukupno TP</t>
  </si>
  <si>
    <t>Prezme</t>
  </si>
  <si>
    <t>Email</t>
  </si>
  <si>
    <t>max 50%</t>
  </si>
  <si>
    <t>DATUM I POTPIS VODITELJA ISTRAŽIVANJA</t>
  </si>
  <si>
    <t>Biotehničko</t>
  </si>
  <si>
    <t>Odjel za komunikologiju, medije i novinarstvo</t>
  </si>
  <si>
    <t>Odjel za umjetničke studije</t>
  </si>
  <si>
    <t>Odjel za odnose s javnostima</t>
  </si>
  <si>
    <t>Odjel za ekonomiju</t>
  </si>
  <si>
    <t>Odjel za multimediju</t>
  </si>
  <si>
    <t>Odjel za logistiku i održivu mobilnost</t>
  </si>
  <si>
    <t>Odjel za fizioerapiju</t>
  </si>
  <si>
    <t>Odjel za mehatroniku</t>
  </si>
  <si>
    <t>Odjel za prehrambenu tehnologiju</t>
  </si>
  <si>
    <t>LOM</t>
  </si>
  <si>
    <t>KMN</t>
  </si>
  <si>
    <t>FIZ</t>
  </si>
  <si>
    <t>EK</t>
  </si>
  <si>
    <t>MEH</t>
  </si>
  <si>
    <t>ARZ</t>
  </si>
  <si>
    <t>Odjel za ambalažu, recikliranje i zaštitu okoliša</t>
  </si>
  <si>
    <t>PT</t>
  </si>
  <si>
    <t>Doktorski studij</t>
  </si>
  <si>
    <t>PHD</t>
  </si>
  <si>
    <t>Napomena</t>
  </si>
  <si>
    <t xml:space="preserve">Ukupno bodova </t>
  </si>
  <si>
    <t>Suma bodova voditelja</t>
  </si>
  <si>
    <t>Suma bodova suradnika</t>
  </si>
  <si>
    <t>Ukupno bodova prijave</t>
  </si>
  <si>
    <t>WosCC</t>
  </si>
  <si>
    <t>Scopus/Medline</t>
  </si>
  <si>
    <t>Redni broj</t>
  </si>
  <si>
    <t>Autor/i</t>
  </si>
  <si>
    <t>Naslov rada</t>
  </si>
  <si>
    <t>Časopis ili konferencija</t>
  </si>
  <si>
    <t>Broj časopisa i stranice</t>
  </si>
  <si>
    <t>Godina izdanja</t>
  </si>
  <si>
    <t>Poveznica na rad (doi)</t>
  </si>
  <si>
    <t>Kategorija (WosCC, Scopus/Medline)</t>
  </si>
  <si>
    <t>Kvartil</t>
  </si>
  <si>
    <t>10.</t>
  </si>
  <si>
    <t>Dokaznica</t>
  </si>
  <si>
    <t>PRIJAVA ZA POTPORU ZNANSTVENIM I UMJETNIČKIM ISTRAŽIVANJIMA U 2021. GODINI</t>
  </si>
  <si>
    <t>Naziv istraživanja na hrvatskom i engleskom jeziku</t>
  </si>
  <si>
    <t>C.1. Sažetak na engleskom jeziku (po potrebi raširiti redove)</t>
  </si>
  <si>
    <t>POVEZNICA NA POIROT</t>
  </si>
  <si>
    <t>Doprinos implementaciji strateških dokumenata ustanove</t>
  </si>
  <si>
    <t>Doprinos povećanju kvalitete znanstvene djelatnosti ustanove</t>
  </si>
  <si>
    <t>Doprinos unapređenju nastave</t>
  </si>
  <si>
    <t>Doprinos napretku istraživačke kompetativnosti institucije</t>
  </si>
  <si>
    <t>Ostalo</t>
  </si>
  <si>
    <t>Iznos dobivene potpore</t>
  </si>
  <si>
    <t>Utrošena sredstva</t>
  </si>
  <si>
    <t>Postotak potrošnje</t>
  </si>
  <si>
    <t>POPIS RADOVA PROIZAŠLIH IZ POTPORE ISTRAŽIVANJU (po potrebi dodati retke)</t>
  </si>
  <si>
    <t>Naziv rada</t>
  </si>
  <si>
    <t>Baza</t>
  </si>
  <si>
    <t>Poveznica na CROSBI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</si>
</sst>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#,##0.00\ &quot;kn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6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49" fontId="0" fillId="2" borderId="13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0" fillId="4" borderId="15" xfId="0" applyFill="1" applyBorder="1"/>
    <xf numFmtId="10" fontId="0" fillId="0" borderId="1" xfId="0" applyNumberFormat="1" applyBorder="1"/>
    <xf numFmtId="9" fontId="0" fillId="0" borderId="1" xfId="1" applyFont="1" applyBorder="1"/>
    <xf numFmtId="9" fontId="12" fillId="4" borderId="1" xfId="0" applyNumberFormat="1" applyFont="1" applyFill="1" applyBorder="1" applyAlignment="1">
      <alignment horizontal="right"/>
    </xf>
    <xf numFmtId="9" fontId="12" fillId="4" borderId="4" xfId="0" applyNumberFormat="1" applyFont="1" applyFill="1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0" fontId="1" fillId="8" borderId="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right"/>
    </xf>
    <xf numFmtId="0" fontId="0" fillId="5" borderId="1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/>
    <xf numFmtId="0" fontId="14" fillId="5" borderId="0" xfId="0" applyFont="1" applyFill="1" applyProtection="1">
      <protection hidden="1"/>
    </xf>
    <xf numFmtId="49" fontId="14" fillId="5" borderId="0" xfId="0" applyNumberFormat="1" applyFont="1" applyFill="1" applyProtection="1">
      <protection hidden="1"/>
    </xf>
    <xf numFmtId="0" fontId="14" fillId="5" borderId="0" xfId="0" applyFont="1" applyFill="1"/>
    <xf numFmtId="9" fontId="12" fillId="4" borderId="1" xfId="0" applyNumberFormat="1" applyFont="1" applyFill="1" applyBorder="1"/>
    <xf numFmtId="10" fontId="12" fillId="4" borderId="15" xfId="0" applyNumberFormat="1" applyFont="1" applyFill="1" applyBorder="1"/>
    <xf numFmtId="10" fontId="12" fillId="9" borderId="18" xfId="0" applyNumberFormat="1" applyFont="1" applyFill="1" applyBorder="1"/>
    <xf numFmtId="0" fontId="6" fillId="2" borderId="1" xfId="0" applyFont="1" applyFill="1" applyBorder="1"/>
    <xf numFmtId="0" fontId="0" fillId="2" borderId="2" xfId="0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/>
    <xf numFmtId="0" fontId="0" fillId="2" borderId="1" xfId="0" applyFill="1" applyBorder="1" applyAlignment="1" applyProtection="1">
      <alignment vertical="center"/>
      <protection locked="0"/>
    </xf>
    <xf numFmtId="0" fontId="17" fillId="5" borderId="0" xfId="0" applyFont="1" applyFill="1"/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6" borderId="2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0" borderId="3" xfId="0" applyBorder="1" applyAlignment="1"/>
    <xf numFmtId="0" fontId="0" fillId="6" borderId="9" xfId="0" applyFill="1" applyBorder="1" applyAlignment="1" applyProtection="1">
      <alignment horizontal="center" vertical="center"/>
    </xf>
    <xf numFmtId="0" fontId="0" fillId="0" borderId="9" xfId="0" applyBorder="1" applyAlignment="1"/>
    <xf numFmtId="0" fontId="0" fillId="6" borderId="0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right"/>
    </xf>
    <xf numFmtId="0" fontId="1" fillId="9" borderId="1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horizontal="right" vertical="center" wrapText="1"/>
    </xf>
    <xf numFmtId="165" fontId="6" fillId="7" borderId="3" xfId="0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 applyProtection="1">
      <alignment horizontal="center" vertical="top" wrapText="1"/>
    </xf>
    <xf numFmtId="0" fontId="0" fillId="11" borderId="7" xfId="0" applyFont="1" applyFill="1" applyBorder="1" applyAlignment="1" applyProtection="1">
      <alignment horizontal="center" vertical="top" wrapText="1"/>
    </xf>
    <xf numFmtId="0" fontId="0" fillId="11" borderId="6" xfId="0" applyFont="1" applyFill="1" applyBorder="1" applyAlignment="1" applyProtection="1">
      <alignment horizontal="center" vertical="top" wrapText="1"/>
    </xf>
    <xf numFmtId="0" fontId="0" fillId="11" borderId="8" xfId="0" applyFont="1" applyFill="1" applyBorder="1" applyAlignment="1" applyProtection="1">
      <alignment horizontal="center" vertical="top" wrapText="1"/>
    </xf>
    <xf numFmtId="0" fontId="0" fillId="11" borderId="5" xfId="0" applyFont="1" applyFill="1" applyBorder="1" applyAlignment="1" applyProtection="1">
      <alignment horizontal="center" vertical="top" wrapText="1"/>
    </xf>
    <xf numFmtId="0" fontId="0" fillId="11" borderId="0" xfId="0" applyFont="1" applyFill="1" applyBorder="1" applyAlignment="1" applyProtection="1">
      <alignment horizontal="center" vertical="top" wrapText="1"/>
    </xf>
    <xf numFmtId="0" fontId="0" fillId="11" borderId="12" xfId="0" applyFont="1" applyFill="1" applyBorder="1" applyAlignment="1" applyProtection="1">
      <alignment horizontal="center" vertical="top" wrapText="1"/>
    </xf>
    <xf numFmtId="0" fontId="0" fillId="11" borderId="13" xfId="0" applyFont="1" applyFill="1" applyBorder="1" applyAlignment="1" applyProtection="1">
      <alignment horizontal="center" vertical="top" wrapText="1"/>
    </xf>
    <xf numFmtId="0" fontId="0" fillId="11" borderId="9" xfId="0" applyFont="1" applyFill="1" applyBorder="1" applyAlignment="1" applyProtection="1">
      <alignment horizontal="center" vertical="top" wrapText="1"/>
    </xf>
    <xf numFmtId="0" fontId="0" fillId="11" borderId="14" xfId="0" applyFont="1" applyFill="1" applyBorder="1" applyAlignment="1" applyProtection="1">
      <alignment horizontal="center" vertical="top" wrapText="1"/>
    </xf>
    <xf numFmtId="0" fontId="6" fillId="7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/>
    <xf numFmtId="49" fontId="0" fillId="2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0" fillId="2" borderId="0" xfId="0" applyFill="1"/>
  </cellXfs>
  <cellStyles count="3">
    <cellStyle name="Hiperveza" xfId="2" builtinId="8"/>
    <cellStyle name="Normalno" xfId="0" builtinId="0"/>
    <cellStyle name="Postotak" xfId="1" builtinId="5"/>
  </cellStyles>
  <dxfs count="50">
    <dxf>
      <font>
        <color theme="0"/>
      </font>
    </dxf>
    <dxf>
      <font>
        <color theme="0"/>
      </font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95251</xdr:rowOff>
    </xdr:from>
    <xdr:to>
      <xdr:col>1</xdr:col>
      <xdr:colOff>607218</xdr:colOff>
      <xdr:row>4</xdr:row>
      <xdr:rowOff>171451</xdr:rowOff>
    </xdr:to>
    <xdr:pic>
      <xdr:nvPicPr>
        <xdr:cNvPr id="2" name="Picture 372" descr="UniN-grb_potpis_color_H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5251"/>
          <a:ext cx="66675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TABLICE%20PO%20PODRU&#268;JIMA/PRILOG_1_PRIJAVNI%20OBRAZAC_2021_Prirodne%20znanosti,%20biomedicina%20i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Opći podaci"/>
      <sheetName val="B. Voditelj i publikacije"/>
      <sheetName val="C. Plan rada"/>
      <sheetName val="D. Financijski plan"/>
      <sheetName val="E. Ostali izvori financiranja"/>
      <sheetName val="Labels"/>
      <sheetName val="F. Evidencija troškova"/>
      <sheetName val="G. Izvješće"/>
    </sheetNames>
    <sheetDataSet>
      <sheetData sheetId="0" refreshError="1"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AC19">
            <v>0</v>
          </cell>
          <cell r="AE19">
            <v>0</v>
          </cell>
        </row>
        <row r="25"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H2" t="str">
            <v>TIR</v>
          </cell>
          <cell r="K2" t="str">
            <v>Professor emeritus</v>
          </cell>
          <cell r="M2" t="str">
            <v>Ne</v>
          </cell>
          <cell r="P2" t="str">
            <v>Društveno</v>
          </cell>
        </row>
        <row r="3">
          <cell r="H3" t="str">
            <v>TSSO</v>
          </cell>
          <cell r="K3" t="str">
            <v>Akademik</v>
          </cell>
          <cell r="M3" t="str">
            <v>Da/voditelj</v>
          </cell>
          <cell r="P3" t="str">
            <v>Tehničko</v>
          </cell>
        </row>
        <row r="4">
          <cell r="H4" t="str">
            <v>TP</v>
          </cell>
          <cell r="K4" t="str">
            <v>Redoviti profesor u trajnom zvanju</v>
          </cell>
          <cell r="M4" t="str">
            <v>Da/suradnik</v>
          </cell>
          <cell r="P4" t="str">
            <v>Umjetničko</v>
          </cell>
        </row>
        <row r="5">
          <cell r="H5" t="str">
            <v>TM</v>
          </cell>
          <cell r="K5" t="str">
            <v>Redoviti profesor</v>
          </cell>
          <cell r="P5" t="str">
            <v>Biomedicinsko</v>
          </cell>
        </row>
        <row r="6">
          <cell r="K6" t="str">
            <v>Izvanredni profesor</v>
          </cell>
          <cell r="P6" t="str">
            <v>Humanističko</v>
          </cell>
        </row>
        <row r="7">
          <cell r="K7" t="str">
            <v>Znanstveni savjetnik</v>
          </cell>
          <cell r="P7" t="str">
            <v>Biotehničko</v>
          </cell>
        </row>
        <row r="8">
          <cell r="K8" t="str">
            <v>Viši znanstveni suradnik</v>
          </cell>
        </row>
        <row r="9">
          <cell r="K9" t="str">
            <v>Znanstveni suradnik</v>
          </cell>
        </row>
        <row r="10">
          <cell r="K10" t="str">
            <v>Profesor visoke škole</v>
          </cell>
        </row>
        <row r="11">
          <cell r="K11" t="str">
            <v>Viši predavač</v>
          </cell>
        </row>
        <row r="12">
          <cell r="K12" t="str">
            <v>Predavač</v>
          </cell>
        </row>
        <row r="13">
          <cell r="K13" t="str">
            <v>Viši lektor</v>
          </cell>
        </row>
        <row r="14">
          <cell r="K14" t="str">
            <v>Lektor</v>
          </cell>
        </row>
        <row r="15">
          <cell r="K15" t="str">
            <v>Viši umjetnički suradnik</v>
          </cell>
        </row>
        <row r="16">
          <cell r="K16" t="str">
            <v>Umjetnički suradnik</v>
          </cell>
        </row>
        <row r="17">
          <cell r="K17" t="str">
            <v>Zn. novak (dr.sc.)</v>
          </cell>
        </row>
        <row r="18">
          <cell r="K18" t="str">
            <v>Viši asistent</v>
          </cell>
        </row>
        <row r="19">
          <cell r="K19" t="str">
            <v>Znanstveni novak</v>
          </cell>
        </row>
        <row r="20">
          <cell r="K20" t="str">
            <v>Asistent</v>
          </cell>
        </row>
        <row r="21">
          <cell r="K21" t="str">
            <v>Stručni savjetnik</v>
          </cell>
        </row>
        <row r="22">
          <cell r="K22" t="str">
            <v>Viši stručni suradnik</v>
          </cell>
        </row>
        <row r="23">
          <cell r="K23" t="str">
            <v>Stručni suradnik</v>
          </cell>
        </row>
        <row r="24">
          <cell r="K24" t="str">
            <v>Docent</v>
          </cell>
        </row>
        <row r="25">
          <cell r="K25" t="str">
            <v>Bez zvanja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68"/>
  <sheetViews>
    <sheetView showGridLines="0" tabSelected="1" zoomScale="80" zoomScaleNormal="80" zoomScaleSheetLayoutView="100" zoomScalePageLayoutView="115" workbookViewId="0">
      <selection activeCell="A13" sqref="A13:M13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570312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42578125" style="7" customWidth="1"/>
    <col min="9" max="9" width="17.28515625" style="7" customWidth="1"/>
    <col min="10" max="10" width="7.5703125" style="7" customWidth="1"/>
    <col min="11" max="11" width="10.140625" style="7" bestFit="1" customWidth="1"/>
    <col min="12" max="12" width="9.140625" style="7"/>
    <col min="13" max="13" width="8.42578125" style="7" customWidth="1"/>
    <col min="14" max="26" width="9.140625" style="7"/>
    <col min="27" max="27" width="0" style="7" hidden="1" customWidth="1"/>
    <col min="28" max="28" width="8.42578125" style="7" hidden="1" customWidth="1"/>
    <col min="29" max="29" width="17.5703125" style="7" hidden="1" customWidth="1"/>
    <col min="30" max="30" width="12.85546875" style="7" hidden="1" customWidth="1"/>
    <col min="31" max="31" width="8" style="7" hidden="1" customWidth="1"/>
    <col min="32" max="32" width="37.140625" style="7" hidden="1" customWidth="1"/>
    <col min="33" max="33" width="19.85546875" style="7" hidden="1" customWidth="1"/>
    <col min="34" max="34" width="5.28515625" style="7" hidden="1" customWidth="1"/>
    <col min="35" max="16384" width="9.140625" style="7"/>
  </cols>
  <sheetData>
    <row r="1" spans="1:34" ht="15" customHeight="1" x14ac:dyDescent="0.25">
      <c r="A1" s="8"/>
      <c r="B1" s="8"/>
      <c r="C1" s="113" t="s">
        <v>202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34" ht="15" customHeight="1" x14ac:dyDescent="0.25">
      <c r="A2" s="8"/>
      <c r="B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34" ht="15" customHeight="1" x14ac:dyDescent="0.25">
      <c r="A3" s="8"/>
      <c r="B3" s="8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34" ht="23.25" customHeight="1" x14ac:dyDescent="0.25">
      <c r="A4" s="8"/>
      <c r="B4" s="8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34" ht="23.25" customHeight="1" x14ac:dyDescent="0.25">
      <c r="A5" s="8"/>
      <c r="B5" s="8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34" x14ac:dyDescent="0.25">
      <c r="A6" s="10" t="s">
        <v>118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34" ht="30.75" customHeight="1" x14ac:dyDescent="0.25">
      <c r="A7" s="118" t="s">
        <v>180</v>
      </c>
      <c r="B7" s="119"/>
      <c r="C7" s="119"/>
      <c r="D7" s="119"/>
      <c r="E7" s="143" t="str">
        <f>IF(A7&lt;&gt;"",VLOOKUP(A7,Labels!A2:C39,3,FALSE),"")</f>
        <v>Trg dr. Žarka Dolinara 1</v>
      </c>
      <c r="F7" s="143"/>
      <c r="G7" s="143"/>
      <c r="H7" s="143">
        <f>IF(A7&lt;&gt;"",VLOOKUP(A7,Labels!A2:D39,4,FALSE),"")</f>
        <v>48000</v>
      </c>
      <c r="I7" s="143"/>
      <c r="J7" s="143" t="str">
        <f>IF(A7&lt;&gt;"",VLOOKUP(A7,Labels!A2:E39,5,FALSE),"")</f>
        <v>Koprivnica</v>
      </c>
      <c r="K7" s="143"/>
      <c r="L7" s="143">
        <f>IF(A7&lt;&gt;"",VLOOKUP(A7,Labels!A2:B39,2,),"")</f>
        <v>59624928052</v>
      </c>
      <c r="M7" s="143"/>
    </row>
    <row r="8" spans="1:34" x14ac:dyDescent="0.25">
      <c r="A8" s="130" t="s">
        <v>11</v>
      </c>
      <c r="B8" s="130"/>
      <c r="C8" s="130"/>
      <c r="D8" s="130"/>
      <c r="E8" s="145" t="s">
        <v>5</v>
      </c>
      <c r="F8" s="145"/>
      <c r="G8" s="145"/>
      <c r="H8" s="144" t="s">
        <v>71</v>
      </c>
      <c r="I8" s="144"/>
      <c r="J8" s="144" t="s">
        <v>72</v>
      </c>
      <c r="K8" s="144"/>
      <c r="L8" s="142" t="s">
        <v>3</v>
      </c>
      <c r="M8" s="142"/>
    </row>
    <row r="9" spans="1:34" x14ac:dyDescent="0.25">
      <c r="A9" s="25" t="s">
        <v>114</v>
      </c>
      <c r="B9" s="25"/>
      <c r="C9" s="25"/>
      <c r="D9" s="25"/>
      <c r="E9" s="25"/>
      <c r="F9" s="25"/>
      <c r="G9" s="25"/>
      <c r="H9" s="25"/>
      <c r="I9" s="25"/>
      <c r="J9" s="35"/>
      <c r="K9" s="35"/>
      <c r="L9" s="35"/>
      <c r="M9" s="35"/>
    </row>
    <row r="10" spans="1:34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4"/>
      <c r="K10" s="64"/>
      <c r="L10" s="64"/>
      <c r="M10" s="64"/>
    </row>
    <row r="11" spans="1:34" ht="15" customHeight="1" x14ac:dyDescent="0.2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34" x14ac:dyDescent="0.2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AC12" s="99">
        <f>A11</f>
        <v>0</v>
      </c>
      <c r="AD12" s="99"/>
      <c r="AE12" s="99"/>
      <c r="AF12" s="99"/>
      <c r="AG12" s="99"/>
      <c r="AH12" s="99"/>
    </row>
    <row r="13" spans="1:34" x14ac:dyDescent="0.25">
      <c r="A13" s="129" t="s">
        <v>203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AC13" s="99"/>
      <c r="AD13" s="99"/>
      <c r="AE13" s="99"/>
      <c r="AF13" s="99"/>
      <c r="AG13" s="99"/>
      <c r="AH13" s="99"/>
    </row>
    <row r="14" spans="1:34" ht="8.2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52"/>
      <c r="K14" s="52"/>
      <c r="L14" s="52"/>
      <c r="M14" s="52"/>
      <c r="AC14" s="99"/>
      <c r="AD14" s="99"/>
      <c r="AE14" s="99"/>
      <c r="AF14" s="99"/>
      <c r="AG14" s="99"/>
      <c r="AH14" s="99"/>
    </row>
    <row r="15" spans="1:34" x14ac:dyDescent="0.25">
      <c r="A15" s="121" t="s">
        <v>164</v>
      </c>
      <c r="B15" s="121"/>
      <c r="C15" s="121"/>
      <c r="D15" s="36"/>
      <c r="E15" s="36"/>
      <c r="F15" s="139">
        <f>COUNTA(I19)+COUNTA(I25:I31)</f>
        <v>0</v>
      </c>
      <c r="G15" s="140"/>
      <c r="H15" s="140"/>
      <c r="I15" s="36"/>
      <c r="J15" s="64"/>
      <c r="K15" s="141">
        <f>'D. Financijski plan'!F2</f>
        <v>0</v>
      </c>
      <c r="L15" s="141"/>
      <c r="M15" s="141"/>
      <c r="AC15" s="99"/>
      <c r="AD15" s="99"/>
      <c r="AE15" s="99"/>
      <c r="AF15" s="99"/>
      <c r="AG15" s="99"/>
      <c r="AH15" s="99"/>
    </row>
    <row r="16" spans="1:34" x14ac:dyDescent="0.25">
      <c r="A16" s="130" t="s">
        <v>55</v>
      </c>
      <c r="B16" s="130"/>
      <c r="C16" s="130"/>
      <c r="D16" s="28"/>
      <c r="E16" s="28"/>
      <c r="F16" s="130" t="s">
        <v>69</v>
      </c>
      <c r="G16" s="130"/>
      <c r="H16" s="130"/>
      <c r="I16" s="28"/>
      <c r="J16" s="64"/>
      <c r="K16" s="130" t="s">
        <v>70</v>
      </c>
      <c r="L16" s="130"/>
      <c r="M16" s="130"/>
      <c r="AC16" s="99"/>
      <c r="AD16" s="99"/>
      <c r="AE16" s="99"/>
      <c r="AF16" s="99"/>
      <c r="AG16" s="99"/>
      <c r="AH16" s="99"/>
    </row>
    <row r="17" spans="1:34" x14ac:dyDescent="0.25">
      <c r="A17" s="39"/>
      <c r="B17" s="39"/>
      <c r="C17" s="39"/>
      <c r="D17" s="28"/>
      <c r="E17" s="28"/>
      <c r="F17" s="39"/>
      <c r="G17" s="39"/>
      <c r="H17" s="39"/>
      <c r="I17" s="28"/>
      <c r="J17" s="64"/>
      <c r="K17" s="52"/>
      <c r="L17" s="52"/>
      <c r="M17" s="52"/>
      <c r="AC17" s="99"/>
      <c r="AD17" s="99"/>
      <c r="AE17" s="99"/>
      <c r="AF17" s="99"/>
      <c r="AG17" s="99"/>
      <c r="AH17" s="99"/>
    </row>
    <row r="18" spans="1:34" ht="17.25" customHeight="1" x14ac:dyDescent="0.25">
      <c r="A18" s="49" t="s">
        <v>133</v>
      </c>
      <c r="B18" s="49"/>
      <c r="C18" s="49"/>
      <c r="D18" s="28"/>
      <c r="E18" s="28"/>
      <c r="F18" s="28"/>
      <c r="G18" s="28"/>
      <c r="H18" s="28"/>
      <c r="I18" s="28"/>
      <c r="J18" s="64"/>
      <c r="K18" s="64"/>
      <c r="L18" s="64"/>
      <c r="M18" s="64"/>
      <c r="AC18" s="99"/>
      <c r="AD18" s="99"/>
      <c r="AE18" s="99"/>
      <c r="AF18" s="99"/>
      <c r="AG18" s="99"/>
      <c r="AH18" s="99"/>
    </row>
    <row r="19" spans="1:34" ht="30" customHeight="1" x14ac:dyDescent="0.25">
      <c r="A19" s="131"/>
      <c r="B19" s="132"/>
      <c r="C19" s="131"/>
      <c r="D19" s="132"/>
      <c r="E19" s="132"/>
      <c r="F19" s="133"/>
      <c r="G19" s="134"/>
      <c r="H19" s="135"/>
      <c r="I19" s="43"/>
      <c r="J19" s="97"/>
      <c r="K19" s="136"/>
      <c r="L19" s="137"/>
      <c r="M19" s="138"/>
      <c r="AC19" s="99">
        <f>F19</f>
        <v>0</v>
      </c>
      <c r="AD19" s="99"/>
      <c r="AE19" s="99">
        <f>K19</f>
        <v>0</v>
      </c>
      <c r="AF19" s="99"/>
      <c r="AG19" s="99"/>
      <c r="AH19" s="99"/>
    </row>
    <row r="20" spans="1:34" x14ac:dyDescent="0.25">
      <c r="A20" s="130" t="s">
        <v>12</v>
      </c>
      <c r="B20" s="130"/>
      <c r="C20" s="130" t="s">
        <v>57</v>
      </c>
      <c r="D20" s="130"/>
      <c r="E20" s="130"/>
      <c r="F20" s="130" t="s">
        <v>17</v>
      </c>
      <c r="G20" s="130"/>
      <c r="H20" s="130"/>
      <c r="I20" s="37" t="s">
        <v>3</v>
      </c>
      <c r="J20" s="40" t="s">
        <v>56</v>
      </c>
      <c r="K20" s="129" t="s">
        <v>62</v>
      </c>
      <c r="L20" s="129"/>
      <c r="M20" s="129"/>
      <c r="AC20" s="99"/>
      <c r="AD20" s="99"/>
      <c r="AE20" s="99"/>
      <c r="AF20" s="99"/>
      <c r="AG20" s="99"/>
      <c r="AH20" s="99"/>
    </row>
    <row r="21" spans="1:34" x14ac:dyDescent="0.25">
      <c r="A21" s="9"/>
      <c r="B21" s="9"/>
      <c r="C21" s="9"/>
      <c r="D21" s="9"/>
      <c r="E21" s="9"/>
      <c r="F21" s="9"/>
      <c r="G21" s="9"/>
      <c r="H21" s="9"/>
      <c r="I21" s="9"/>
      <c r="J21" s="64"/>
      <c r="K21" s="64"/>
      <c r="L21" s="64"/>
      <c r="M21" s="64"/>
      <c r="AC21" s="99"/>
      <c r="AD21" s="99"/>
      <c r="AE21" s="99"/>
      <c r="AF21" s="99"/>
      <c r="AG21" s="99"/>
      <c r="AH21" s="99"/>
    </row>
    <row r="22" spans="1:34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4"/>
      <c r="K22" s="64"/>
      <c r="L22" s="64"/>
      <c r="M22" s="64"/>
      <c r="AC22" s="99"/>
      <c r="AD22" s="99"/>
      <c r="AE22" s="99"/>
      <c r="AF22" s="99"/>
      <c r="AG22" s="99"/>
      <c r="AH22" s="99"/>
    </row>
    <row r="23" spans="1:34" ht="30" customHeight="1" x14ac:dyDescent="0.25">
      <c r="A23" s="35" t="s">
        <v>134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AC23" s="99"/>
      <c r="AD23" s="99"/>
      <c r="AE23" s="99"/>
      <c r="AF23" s="99"/>
      <c r="AG23" s="99"/>
      <c r="AH23" s="99"/>
    </row>
    <row r="24" spans="1:34" ht="17.25" customHeight="1" x14ac:dyDescent="0.25">
      <c r="A24" s="41" t="s">
        <v>58</v>
      </c>
      <c r="B24" s="121" t="s">
        <v>12</v>
      </c>
      <c r="C24" s="121"/>
      <c r="D24" s="121" t="s">
        <v>57</v>
      </c>
      <c r="E24" s="121"/>
      <c r="F24" s="121"/>
      <c r="G24" s="121" t="s">
        <v>17</v>
      </c>
      <c r="H24" s="121"/>
      <c r="I24" s="38" t="s">
        <v>3</v>
      </c>
      <c r="J24" s="51" t="s">
        <v>56</v>
      </c>
      <c r="K24" s="65" t="s">
        <v>60</v>
      </c>
      <c r="L24" s="128" t="s">
        <v>61</v>
      </c>
      <c r="M24" s="128"/>
      <c r="AC24" s="99"/>
      <c r="AD24" s="99"/>
      <c r="AE24" s="99"/>
      <c r="AF24" s="99"/>
      <c r="AG24" s="99"/>
      <c r="AH24" s="99"/>
    </row>
    <row r="25" spans="1:34" ht="30" customHeight="1" x14ac:dyDescent="0.25">
      <c r="A25" s="70" t="s">
        <v>59</v>
      </c>
      <c r="B25" s="117"/>
      <c r="C25" s="117"/>
      <c r="D25" s="115"/>
      <c r="E25" s="115"/>
      <c r="F25" s="115"/>
      <c r="G25" s="115"/>
      <c r="H25" s="115"/>
      <c r="I25" s="43"/>
      <c r="J25" s="43"/>
      <c r="K25" s="66"/>
      <c r="L25" s="116"/>
      <c r="M25" s="116"/>
      <c r="AC25" s="100">
        <f t="shared" ref="AC25:AC31" si="0">B25</f>
        <v>0</v>
      </c>
      <c r="AD25" s="99">
        <f>D25</f>
        <v>0</v>
      </c>
      <c r="AE25" s="99">
        <f>G25</f>
        <v>0</v>
      </c>
      <c r="AF25" s="100">
        <f>I25</f>
        <v>0</v>
      </c>
      <c r="AG25" s="100">
        <f>J25</f>
        <v>0</v>
      </c>
      <c r="AH25" s="99">
        <f>K25</f>
        <v>0</v>
      </c>
    </row>
    <row r="26" spans="1:34" ht="30" customHeight="1" x14ac:dyDescent="0.25">
      <c r="A26" s="70" t="s">
        <v>63</v>
      </c>
      <c r="B26" s="117"/>
      <c r="C26" s="117"/>
      <c r="D26" s="118"/>
      <c r="E26" s="119"/>
      <c r="F26" s="120"/>
      <c r="G26" s="115"/>
      <c r="H26" s="115"/>
      <c r="I26" s="43"/>
      <c r="J26" s="43"/>
      <c r="K26" s="66"/>
      <c r="L26" s="116"/>
      <c r="M26" s="116"/>
      <c r="AC26" s="100">
        <f t="shared" si="0"/>
        <v>0</v>
      </c>
      <c r="AD26" s="99">
        <f t="shared" ref="AD26:AD31" si="1">D26</f>
        <v>0</v>
      </c>
      <c r="AE26" s="99">
        <f t="shared" ref="AE26:AE31" si="2">G26</f>
        <v>0</v>
      </c>
      <c r="AF26" s="100">
        <f t="shared" ref="AF26:AF31" si="3">I26</f>
        <v>0</v>
      </c>
      <c r="AG26" s="100">
        <f t="shared" ref="AG26:AG31" si="4">J26</f>
        <v>0</v>
      </c>
      <c r="AH26" s="99">
        <f t="shared" ref="AH26:AH31" si="5">K26</f>
        <v>0</v>
      </c>
    </row>
    <row r="27" spans="1:34" ht="30" customHeight="1" x14ac:dyDescent="0.25">
      <c r="A27" s="70" t="s">
        <v>64</v>
      </c>
      <c r="B27" s="117"/>
      <c r="C27" s="117"/>
      <c r="D27" s="115"/>
      <c r="E27" s="115"/>
      <c r="F27" s="115"/>
      <c r="G27" s="115"/>
      <c r="H27" s="115"/>
      <c r="I27" s="43"/>
      <c r="J27" s="43"/>
      <c r="K27" s="66"/>
      <c r="L27" s="116"/>
      <c r="M27" s="116"/>
      <c r="AC27" s="100">
        <f t="shared" si="0"/>
        <v>0</v>
      </c>
      <c r="AD27" s="99">
        <f t="shared" si="1"/>
        <v>0</v>
      </c>
      <c r="AE27" s="99">
        <f t="shared" si="2"/>
        <v>0</v>
      </c>
      <c r="AF27" s="100">
        <f t="shared" si="3"/>
        <v>0</v>
      </c>
      <c r="AG27" s="100">
        <f t="shared" si="4"/>
        <v>0</v>
      </c>
      <c r="AH27" s="99">
        <f t="shared" si="5"/>
        <v>0</v>
      </c>
    </row>
    <row r="28" spans="1:34" ht="30" customHeight="1" x14ac:dyDescent="0.25">
      <c r="A28" s="70" t="s">
        <v>65</v>
      </c>
      <c r="B28" s="117"/>
      <c r="C28" s="117"/>
      <c r="D28" s="115"/>
      <c r="E28" s="115"/>
      <c r="F28" s="115"/>
      <c r="G28" s="115"/>
      <c r="H28" s="115"/>
      <c r="I28" s="43"/>
      <c r="J28" s="43"/>
      <c r="K28" s="66"/>
      <c r="L28" s="116"/>
      <c r="M28" s="116"/>
      <c r="AC28" s="100">
        <f t="shared" si="0"/>
        <v>0</v>
      </c>
      <c r="AD28" s="99">
        <f t="shared" si="1"/>
        <v>0</v>
      </c>
      <c r="AE28" s="99">
        <f t="shared" si="2"/>
        <v>0</v>
      </c>
      <c r="AF28" s="100">
        <f t="shared" si="3"/>
        <v>0</v>
      </c>
      <c r="AG28" s="100">
        <f t="shared" si="4"/>
        <v>0</v>
      </c>
      <c r="AH28" s="99">
        <f t="shared" si="5"/>
        <v>0</v>
      </c>
    </row>
    <row r="29" spans="1:34" ht="30" customHeight="1" x14ac:dyDescent="0.25">
      <c r="A29" s="70" t="s">
        <v>66</v>
      </c>
      <c r="B29" s="117"/>
      <c r="C29" s="117"/>
      <c r="D29" s="115"/>
      <c r="E29" s="115"/>
      <c r="F29" s="115"/>
      <c r="G29" s="115"/>
      <c r="H29" s="115"/>
      <c r="I29" s="43"/>
      <c r="J29" s="43"/>
      <c r="K29" s="66"/>
      <c r="L29" s="116"/>
      <c r="M29" s="116"/>
      <c r="AC29" s="100">
        <f t="shared" si="0"/>
        <v>0</v>
      </c>
      <c r="AD29" s="99">
        <f t="shared" si="1"/>
        <v>0</v>
      </c>
      <c r="AE29" s="99">
        <f t="shared" si="2"/>
        <v>0</v>
      </c>
      <c r="AF29" s="100">
        <f t="shared" si="3"/>
        <v>0</v>
      </c>
      <c r="AG29" s="100">
        <f t="shared" si="4"/>
        <v>0</v>
      </c>
      <c r="AH29" s="99">
        <f t="shared" si="5"/>
        <v>0</v>
      </c>
    </row>
    <row r="30" spans="1:34" ht="30" customHeight="1" x14ac:dyDescent="0.25">
      <c r="A30" s="70" t="s">
        <v>67</v>
      </c>
      <c r="B30" s="117"/>
      <c r="C30" s="117"/>
      <c r="D30" s="115"/>
      <c r="E30" s="115"/>
      <c r="F30" s="115"/>
      <c r="G30" s="115"/>
      <c r="H30" s="115"/>
      <c r="I30" s="43"/>
      <c r="J30" s="43"/>
      <c r="K30" s="66"/>
      <c r="L30" s="116"/>
      <c r="M30" s="116"/>
      <c r="AC30" s="100">
        <f t="shared" si="0"/>
        <v>0</v>
      </c>
      <c r="AD30" s="99">
        <f t="shared" si="1"/>
        <v>0</v>
      </c>
      <c r="AE30" s="99">
        <f t="shared" si="2"/>
        <v>0</v>
      </c>
      <c r="AF30" s="100">
        <f t="shared" si="3"/>
        <v>0</v>
      </c>
      <c r="AG30" s="100">
        <f t="shared" si="4"/>
        <v>0</v>
      </c>
      <c r="AH30" s="99">
        <f t="shared" si="5"/>
        <v>0</v>
      </c>
    </row>
    <row r="31" spans="1:34" ht="30" customHeight="1" x14ac:dyDescent="0.25">
      <c r="A31" s="70" t="s">
        <v>68</v>
      </c>
      <c r="B31" s="117"/>
      <c r="C31" s="117"/>
      <c r="D31" s="115"/>
      <c r="E31" s="115"/>
      <c r="F31" s="115"/>
      <c r="G31" s="115"/>
      <c r="H31" s="115"/>
      <c r="I31" s="43"/>
      <c r="J31" s="43"/>
      <c r="K31" s="66"/>
      <c r="L31" s="116"/>
      <c r="M31" s="116"/>
      <c r="AC31" s="100">
        <f t="shared" si="0"/>
        <v>0</v>
      </c>
      <c r="AD31" s="99">
        <f t="shared" si="1"/>
        <v>0</v>
      </c>
      <c r="AE31" s="99">
        <f t="shared" si="2"/>
        <v>0</v>
      </c>
      <c r="AF31" s="100">
        <f t="shared" si="3"/>
        <v>0</v>
      </c>
      <c r="AG31" s="100">
        <f t="shared" si="4"/>
        <v>0</v>
      </c>
      <c r="AH31" s="99">
        <f t="shared" si="5"/>
        <v>0</v>
      </c>
    </row>
    <row r="32" spans="1:34" ht="0.75" customHeight="1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4"/>
      <c r="K32" s="64"/>
      <c r="L32" s="64"/>
      <c r="M32" s="64"/>
    </row>
    <row r="33" spans="1:13" ht="48.75" hidden="1" customHeight="1" x14ac:dyDescent="0.25">
      <c r="A33" s="79"/>
      <c r="B33" s="30"/>
      <c r="C33" s="30"/>
      <c r="D33" s="29"/>
      <c r="E33" s="29"/>
      <c r="F33" s="29"/>
      <c r="G33" s="30"/>
      <c r="H33" s="29"/>
      <c r="I33" s="29"/>
      <c r="J33" s="64"/>
      <c r="K33" s="64"/>
      <c r="L33" s="64"/>
      <c r="M33" s="64"/>
    </row>
    <row r="34" spans="1:13" hidden="1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4"/>
      <c r="K34" s="64"/>
      <c r="L34" s="64"/>
      <c r="M34" s="64"/>
    </row>
    <row r="35" spans="1:13" hidden="1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4"/>
      <c r="K35" s="64"/>
      <c r="L35" s="64"/>
      <c r="M35" s="64"/>
    </row>
    <row r="36" spans="1:13" ht="90.75" customHeight="1" x14ac:dyDescent="0.25">
      <c r="A36" s="126" t="s">
        <v>140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ht="11.25" customHeight="1" x14ac:dyDescent="0.25">
      <c r="A37" s="30"/>
      <c r="B37" s="30"/>
      <c r="C37" s="30"/>
      <c r="D37" s="30"/>
      <c r="E37" s="71"/>
      <c r="F37" s="71"/>
      <c r="G37" s="71"/>
      <c r="H37" s="71"/>
      <c r="I37" s="71"/>
      <c r="J37" s="71"/>
      <c r="K37" s="71"/>
      <c r="L37" s="71"/>
      <c r="M37" s="71"/>
    </row>
    <row r="38" spans="1:13" ht="36" customHeight="1" x14ac:dyDescent="0.25">
      <c r="A38" s="127"/>
      <c r="B38" s="127"/>
      <c r="C38" s="127"/>
      <c r="D38" s="127"/>
      <c r="E38" s="71"/>
      <c r="F38" s="71"/>
      <c r="G38" s="71"/>
      <c r="H38" s="77"/>
      <c r="I38" s="77"/>
      <c r="J38" s="77"/>
      <c r="K38" s="77"/>
      <c r="L38" s="77"/>
      <c r="M38" s="71"/>
    </row>
    <row r="39" spans="1:13" x14ac:dyDescent="0.25">
      <c r="A39" s="29"/>
      <c r="B39" s="29" t="s">
        <v>16</v>
      </c>
      <c r="C39" s="29"/>
      <c r="D39" s="29"/>
      <c r="E39" s="29"/>
      <c r="F39" s="29"/>
      <c r="G39" s="29"/>
      <c r="H39" s="29"/>
      <c r="I39" s="67"/>
      <c r="J39" s="78"/>
      <c r="K39" s="78"/>
      <c r="L39" s="78"/>
      <c r="M39" s="64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68"/>
      <c r="J40" s="78"/>
      <c r="K40" s="78"/>
      <c r="L40" s="78"/>
      <c r="M40" s="64"/>
    </row>
    <row r="41" spans="1:13" x14ac:dyDescent="0.25">
      <c r="A41" s="30"/>
      <c r="B41" s="30"/>
      <c r="C41" s="30"/>
      <c r="D41" s="30"/>
      <c r="E41" s="30"/>
      <c r="F41" s="30"/>
      <c r="G41" s="29" t="s">
        <v>112</v>
      </c>
      <c r="H41" s="30"/>
      <c r="I41" s="81" t="s">
        <v>139</v>
      </c>
      <c r="J41" s="40"/>
      <c r="K41" s="40"/>
      <c r="L41" s="80"/>
      <c r="M41" s="64"/>
    </row>
    <row r="42" spans="1:13" ht="46.5" customHeight="1" x14ac:dyDescent="0.25">
      <c r="A42" s="122"/>
      <c r="B42" s="122"/>
      <c r="C42" s="122"/>
      <c r="D42" s="122"/>
      <c r="E42" s="42"/>
      <c r="F42" s="42"/>
      <c r="G42" s="42"/>
      <c r="H42" s="32"/>
      <c r="I42" s="123"/>
      <c r="J42" s="124"/>
      <c r="K42" s="124"/>
      <c r="L42" s="125"/>
      <c r="M42" s="64"/>
    </row>
    <row r="43" spans="1:13" ht="39" customHeight="1" x14ac:dyDescent="0.25">
      <c r="A43" s="31"/>
      <c r="B43" s="31"/>
      <c r="C43" s="31"/>
      <c r="D43" s="32"/>
      <c r="E43" s="32"/>
      <c r="F43" s="32"/>
      <c r="G43" s="32"/>
      <c r="H43" s="33"/>
      <c r="I43" s="82"/>
      <c r="J43" s="83"/>
      <c r="K43" s="83"/>
      <c r="L43" s="84"/>
      <c r="M43" s="64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B15E957-A46D-4F35-874F-E94885D54CFF}" showPageBreaks="1" showGridLines="0">
      <selection activeCell="A11" sqref="A11:D11"/>
    </customSheetView>
    <customSheetView guid="{5DA942F9-93A1-4CC1-8713-7F341398BA4F}" showPageBreaks="1" showGridLines="0" showRowCol="0">
      <selection activeCell="L11" sqref="L11"/>
    </customSheetView>
  </customSheetViews>
  <mergeCells count="63"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  <mergeCell ref="A11:M12"/>
    <mergeCell ref="F15:H15"/>
    <mergeCell ref="F16:H16"/>
    <mergeCell ref="K15:M15"/>
    <mergeCell ref="K16:M16"/>
    <mergeCell ref="A13:M13"/>
    <mergeCell ref="A15:C15"/>
    <mergeCell ref="A16:C16"/>
    <mergeCell ref="K20:M20"/>
    <mergeCell ref="A20:B20"/>
    <mergeCell ref="C20:E20"/>
    <mergeCell ref="F20:H20"/>
    <mergeCell ref="A19:B19"/>
    <mergeCell ref="C19:E19"/>
    <mergeCell ref="F19:H19"/>
    <mergeCell ref="K19:M19"/>
    <mergeCell ref="L24:M24"/>
    <mergeCell ref="L25:M25"/>
    <mergeCell ref="G24:H24"/>
    <mergeCell ref="G25:H25"/>
    <mergeCell ref="B25:C25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A38:D38"/>
    <mergeCell ref="C1:M5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31:C31"/>
  </mergeCells>
  <conditionalFormatting sqref="F19 A19 A7 A15:C15 A11 C19 K15:M15 B25:G26 I25:K25 I19:K19 I26:J26 K26:K31">
    <cfRule type="cellIs" dxfId="49" priority="54" operator="equal">
      <formula>""</formula>
    </cfRule>
  </conditionalFormatting>
  <conditionalFormatting sqref="A25 D25 I25:J25">
    <cfRule type="cellIs" dxfId="48" priority="14" operator="equal">
      <formula>""</formula>
    </cfRule>
  </conditionalFormatting>
  <conditionalFormatting sqref="A31">
    <cfRule type="cellIs" dxfId="47" priority="5" operator="equal">
      <formula>""</formula>
    </cfRule>
  </conditionalFormatting>
  <conditionalFormatting sqref="A26 D26 I26:J26">
    <cfRule type="cellIs" dxfId="46" priority="10" operator="equal">
      <formula>""</formula>
    </cfRule>
  </conditionalFormatting>
  <conditionalFormatting sqref="A27">
    <cfRule type="cellIs" dxfId="45" priority="9" operator="equal">
      <formula>""</formula>
    </cfRule>
  </conditionalFormatting>
  <conditionalFormatting sqref="A28">
    <cfRule type="cellIs" dxfId="44" priority="8" operator="equal">
      <formula>""</formula>
    </cfRule>
  </conditionalFormatting>
  <conditionalFormatting sqref="A29">
    <cfRule type="cellIs" dxfId="43" priority="7" operator="equal">
      <formula>""</formula>
    </cfRule>
  </conditionalFormatting>
  <conditionalFormatting sqref="A30">
    <cfRule type="cellIs" dxfId="42" priority="6" operator="equal">
      <formula>""</formula>
    </cfRule>
  </conditionalFormatting>
  <conditionalFormatting sqref="C19:F19 I19:J19">
    <cfRule type="cellIs" dxfId="41" priority="4" operator="equal">
      <formula>""""""</formula>
    </cfRule>
  </conditionalFormatting>
  <conditionalFormatting sqref="F15:H15">
    <cfRule type="cellIs" dxfId="40" priority="3" operator="equal">
      <formula>""</formula>
    </cfRule>
  </conditionalFormatting>
  <dataValidations xWindow="813" yWindow="398" count="9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7:D37 B39:D41 J41:L41 H41:I42 B43:I43 E39:I40 E41:G41 A32:A43 B32:I35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  <dataValidation type="list" operator="equal" allowBlank="1" showInputMessage="1" showErrorMessage="1" sqref="K42:L42 H43:I43">
      <formula1>$K$3:$K$12</formula1>
    </dataValidation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operator="equal" allowBlank="1" showInputMessage="1" showErrorMessage="1">
          <x14:formula1>
            <xm:f>Labels!$K$3:$K$10</xm:f>
          </x14:formula1>
          <xm:sqref>H40:I40</xm:sqref>
        </x14:dataValidation>
        <x14:dataValidation type="list" allowBlank="1" showInputMessage="1" showErrorMessage="1">
          <x14:formula1>
            <xm:f>Labels!$F$2:$F$17</xm:f>
          </x14:formula1>
          <xm:sqref>K25:K31</xm:sqref>
        </x14:dataValidation>
        <x14:dataValidation type="list" showInputMessage="1" showErrorMessage="1">
          <x14:formula1>
            <xm:f>Labels!$A$2:$A$17</xm:f>
          </x14:formula1>
          <xm:sqref>A7:D7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showGridLines="0" zoomScaleNormal="100" zoomScaleSheetLayoutView="115" zoomScalePageLayoutView="130" workbookViewId="0">
      <selection activeCell="I3" sqref="I3"/>
    </sheetView>
  </sheetViews>
  <sheetFormatPr defaultColWidth="9.140625" defaultRowHeight="15" x14ac:dyDescent="0.25"/>
  <cols>
    <col min="1" max="1" width="10.85546875" style="69" customWidth="1"/>
    <col min="2" max="2" width="17.5703125" style="69" customWidth="1"/>
    <col min="3" max="3" width="19" style="69" customWidth="1"/>
    <col min="4" max="4" width="26.140625" style="69" customWidth="1"/>
    <col min="5" max="5" width="26.85546875" style="69" customWidth="1"/>
    <col min="6" max="6" width="19" style="69" customWidth="1"/>
    <col min="7" max="7" width="25.85546875" style="69" customWidth="1"/>
    <col min="8" max="8" width="34.140625" style="69" bestFit="1" customWidth="1"/>
    <col min="9" max="9" width="12.85546875" style="69" customWidth="1"/>
    <col min="10" max="10" width="17.140625" style="69" customWidth="1"/>
    <col min="11" max="11" width="14" style="69" customWidth="1"/>
    <col min="12" max="12" width="12.28515625" style="69" customWidth="1"/>
    <col min="13" max="16384" width="9.140625" style="69"/>
  </cols>
  <sheetData>
    <row r="1" spans="1:17" x14ac:dyDescent="0.25">
      <c r="A1" s="151" t="s">
        <v>115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7" x14ac:dyDescent="0.25">
      <c r="A2" s="112" t="s">
        <v>191</v>
      </c>
      <c r="B2" s="112" t="s">
        <v>192</v>
      </c>
      <c r="C2" s="112" t="s">
        <v>193</v>
      </c>
      <c r="D2" s="112" t="s">
        <v>194</v>
      </c>
      <c r="E2" s="112" t="s">
        <v>195</v>
      </c>
      <c r="F2" s="112" t="s">
        <v>196</v>
      </c>
      <c r="G2" s="112" t="s">
        <v>197</v>
      </c>
      <c r="H2" s="112" t="s">
        <v>198</v>
      </c>
      <c r="I2" s="112" t="s">
        <v>199</v>
      </c>
      <c r="J2" s="112" t="s">
        <v>185</v>
      </c>
      <c r="K2" s="112" t="s">
        <v>184</v>
      </c>
      <c r="L2" s="112" t="s">
        <v>201</v>
      </c>
      <c r="N2" s="109" t="s">
        <v>84</v>
      </c>
      <c r="O2" s="109" t="s">
        <v>189</v>
      </c>
      <c r="P2" s="109"/>
      <c r="Q2" s="109">
        <v>2016</v>
      </c>
    </row>
    <row r="3" spans="1:17" x14ac:dyDescent="0.25">
      <c r="A3" s="112" t="s">
        <v>59</v>
      </c>
      <c r="B3" s="108"/>
      <c r="C3" s="108"/>
      <c r="D3" s="108"/>
      <c r="E3" s="108"/>
      <c r="F3" s="108"/>
      <c r="G3" s="108"/>
      <c r="H3" s="108"/>
      <c r="I3" s="108"/>
      <c r="J3" s="111" t="str">
        <f t="shared" ref="J3:J12" si="0">IF(H3="","",IF(IF(H3="WosCC",1.5,IF(H3="Scopus/Medline",1,""))+IF(I3="Q1",0.3,IF(I3="Q2",0.2,IF(I3="Q3",0.1,IF(I3=P3,0.1,0))))+0=0,"",IF(H3="WosCC",1.5,IF(H3="Scopus/Medline",1,""))+IF(I3="Q1",0.3,IF(I3="Q2",0.2,IF(I3="Q3",0.1,IF(I3=P3,0.1,0))))+0))</f>
        <v/>
      </c>
      <c r="K3" s="108"/>
      <c r="L3" s="108"/>
      <c r="N3" s="109" t="s">
        <v>43</v>
      </c>
      <c r="O3" s="109" t="s">
        <v>190</v>
      </c>
      <c r="P3" s="109">
        <v>0.1</v>
      </c>
      <c r="Q3" s="109">
        <v>2017</v>
      </c>
    </row>
    <row r="4" spans="1:17" x14ac:dyDescent="0.25">
      <c r="A4" s="112" t="s">
        <v>63</v>
      </c>
      <c r="B4" s="108"/>
      <c r="C4" s="108"/>
      <c r="D4" s="108"/>
      <c r="E4" s="108"/>
      <c r="F4" s="108"/>
      <c r="G4" s="108"/>
      <c r="H4" s="108"/>
      <c r="I4" s="108"/>
      <c r="J4" s="111" t="str">
        <f t="shared" si="0"/>
        <v/>
      </c>
      <c r="K4" s="108"/>
      <c r="L4" s="108"/>
      <c r="N4" s="109" t="s">
        <v>44</v>
      </c>
      <c r="O4" s="109"/>
      <c r="P4" s="109">
        <v>0.2</v>
      </c>
      <c r="Q4" s="109">
        <v>2018</v>
      </c>
    </row>
    <row r="5" spans="1:17" x14ac:dyDescent="0.25">
      <c r="A5" s="112" t="s">
        <v>64</v>
      </c>
      <c r="B5" s="108"/>
      <c r="C5" s="108"/>
      <c r="D5" s="108"/>
      <c r="E5" s="108"/>
      <c r="F5" s="108"/>
      <c r="G5" s="108"/>
      <c r="H5" s="108"/>
      <c r="I5" s="108"/>
      <c r="J5" s="111" t="str">
        <f t="shared" si="0"/>
        <v/>
      </c>
      <c r="K5" s="108"/>
      <c r="L5" s="108"/>
      <c r="N5" s="109" t="s">
        <v>85</v>
      </c>
      <c r="O5" s="109"/>
      <c r="P5" s="109">
        <v>0.3</v>
      </c>
      <c r="Q5" s="109">
        <v>2019</v>
      </c>
    </row>
    <row r="6" spans="1:17" x14ac:dyDescent="0.25">
      <c r="A6" s="112" t="s">
        <v>65</v>
      </c>
      <c r="B6" s="108"/>
      <c r="C6" s="108"/>
      <c r="D6" s="108"/>
      <c r="E6" s="111"/>
      <c r="F6" s="108"/>
      <c r="G6" s="108"/>
      <c r="H6" s="108"/>
      <c r="I6" s="108"/>
      <c r="J6" s="111" t="str">
        <f t="shared" si="0"/>
        <v/>
      </c>
      <c r="K6" s="108"/>
      <c r="L6" s="108"/>
      <c r="N6" s="109"/>
      <c r="O6" s="109"/>
      <c r="P6" s="109"/>
      <c r="Q6" s="109">
        <v>2020</v>
      </c>
    </row>
    <row r="7" spans="1:17" x14ac:dyDescent="0.25">
      <c r="A7" s="112" t="s">
        <v>66</v>
      </c>
      <c r="B7" s="108"/>
      <c r="C7" s="108"/>
      <c r="D7" s="108"/>
      <c r="E7" s="108"/>
      <c r="F7" s="108"/>
      <c r="G7" s="108"/>
      <c r="H7" s="108"/>
      <c r="I7" s="108"/>
      <c r="J7" s="111" t="str">
        <f t="shared" si="0"/>
        <v/>
      </c>
      <c r="K7" s="108"/>
      <c r="L7" s="108"/>
      <c r="N7" s="109"/>
      <c r="O7" s="109"/>
      <c r="P7" s="109"/>
      <c r="Q7" s="109">
        <v>2021</v>
      </c>
    </row>
    <row r="8" spans="1:17" x14ac:dyDescent="0.25">
      <c r="A8" s="112" t="s">
        <v>67</v>
      </c>
      <c r="B8" s="108"/>
      <c r="C8" s="108"/>
      <c r="D8" s="108"/>
      <c r="E8" s="108"/>
      <c r="F8" s="108"/>
      <c r="G8" s="108"/>
      <c r="H8" s="108"/>
      <c r="I8" s="108"/>
      <c r="J8" s="111" t="str">
        <f t="shared" si="0"/>
        <v/>
      </c>
      <c r="K8" s="108"/>
      <c r="L8" s="108"/>
      <c r="N8" s="109"/>
      <c r="O8" s="109"/>
      <c r="P8" s="109"/>
      <c r="Q8" s="109"/>
    </row>
    <row r="9" spans="1:17" x14ac:dyDescent="0.25">
      <c r="A9" s="112" t="s">
        <v>68</v>
      </c>
      <c r="B9" s="108"/>
      <c r="C9" s="108"/>
      <c r="D9" s="108"/>
      <c r="E9" s="108"/>
      <c r="F9" s="108"/>
      <c r="G9" s="108"/>
      <c r="H9" s="108"/>
      <c r="I9" s="108"/>
      <c r="J9" s="111" t="str">
        <f t="shared" si="0"/>
        <v/>
      </c>
      <c r="K9" s="108"/>
      <c r="L9" s="108"/>
    </row>
    <row r="10" spans="1:17" x14ac:dyDescent="0.25">
      <c r="A10" s="112" t="s">
        <v>82</v>
      </c>
      <c r="B10" s="108"/>
      <c r="C10" s="108"/>
      <c r="D10" s="108"/>
      <c r="E10" s="108"/>
      <c r="F10" s="108"/>
      <c r="G10" s="108"/>
      <c r="H10" s="108"/>
      <c r="I10" s="108"/>
      <c r="J10" s="111" t="str">
        <f t="shared" si="0"/>
        <v/>
      </c>
      <c r="K10" s="108"/>
      <c r="L10" s="108"/>
    </row>
    <row r="11" spans="1:17" x14ac:dyDescent="0.25">
      <c r="A11" s="112" t="s">
        <v>83</v>
      </c>
      <c r="B11" s="108"/>
      <c r="C11" s="108"/>
      <c r="D11" s="108"/>
      <c r="E11" s="108"/>
      <c r="F11" s="108"/>
      <c r="G11" s="108"/>
      <c r="H11" s="108"/>
      <c r="I11" s="108"/>
      <c r="J11" s="111" t="str">
        <f t="shared" si="0"/>
        <v/>
      </c>
      <c r="K11" s="108"/>
      <c r="L11" s="108"/>
    </row>
    <row r="12" spans="1:17" x14ac:dyDescent="0.25">
      <c r="A12" s="112" t="s">
        <v>200</v>
      </c>
      <c r="B12" s="108"/>
      <c r="C12" s="108"/>
      <c r="D12" s="108"/>
      <c r="E12" s="108"/>
      <c r="F12" s="108"/>
      <c r="G12" s="108"/>
      <c r="H12" s="108"/>
      <c r="I12" s="108"/>
      <c r="J12" s="111" t="str">
        <f t="shared" si="0"/>
        <v/>
      </c>
      <c r="K12" s="108"/>
      <c r="L12" s="108"/>
    </row>
    <row r="13" spans="1:17" ht="15.75" x14ac:dyDescent="0.25">
      <c r="A13" s="146" t="s">
        <v>186</v>
      </c>
      <c r="B13" s="147"/>
      <c r="C13" s="147"/>
      <c r="D13" s="147"/>
      <c r="E13" s="147"/>
      <c r="F13" s="147"/>
      <c r="G13" s="147"/>
      <c r="H13" s="147"/>
      <c r="I13" s="147"/>
      <c r="J13" s="110" t="str">
        <f>IFERROR(IF(SUM(J3:J12)=0,"",SUM(J3:J12)),"")</f>
        <v/>
      </c>
      <c r="K13" s="108"/>
      <c r="L13" s="108"/>
    </row>
    <row r="14" spans="1:17" x14ac:dyDescent="0.25">
      <c r="A14" s="148" t="s">
        <v>116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0"/>
    </row>
    <row r="15" spans="1:17" x14ac:dyDescent="0.25">
      <c r="A15" s="112" t="s">
        <v>191</v>
      </c>
      <c r="B15" s="112" t="s">
        <v>192</v>
      </c>
      <c r="C15" s="112" t="s">
        <v>193</v>
      </c>
      <c r="D15" s="112" t="s">
        <v>194</v>
      </c>
      <c r="E15" s="112" t="s">
        <v>195</v>
      </c>
      <c r="F15" s="112" t="s">
        <v>196</v>
      </c>
      <c r="G15" s="112" t="s">
        <v>197</v>
      </c>
      <c r="H15" s="112" t="s">
        <v>198</v>
      </c>
      <c r="I15" s="112" t="s">
        <v>199</v>
      </c>
      <c r="J15" s="112" t="s">
        <v>185</v>
      </c>
      <c r="K15" s="112" t="s">
        <v>184</v>
      </c>
      <c r="L15" s="112" t="s">
        <v>201</v>
      </c>
    </row>
    <row r="16" spans="1:17" x14ac:dyDescent="0.25">
      <c r="A16" s="112" t="s">
        <v>59</v>
      </c>
      <c r="B16" s="108"/>
      <c r="C16" s="108"/>
      <c r="D16" s="108"/>
      <c r="E16" s="108"/>
      <c r="F16" s="108"/>
      <c r="G16" s="108"/>
      <c r="H16" s="108"/>
      <c r="I16" s="108"/>
      <c r="J16" s="111" t="str">
        <f>IF(H16="","",IF(IF(H16="WosCC",1.5,IF(H16="Scopus/Medline",1,""))+IF(I16="Q1",0.3,IF(I16="Q2",0.2,IF(I16="Q3",0.1,IF(I16=P3,0.1,0))))+0=0,"",IF(H16="WosCC",1.5,IF(H16="Scopus/Medline",1,""))+IF(I16="Q1",0.3,IF(I16="Q2",0.2,IF(I16="Q3",0.1,IF(I16=P3,0.1,0))))+0))</f>
        <v/>
      </c>
      <c r="K16" s="108"/>
      <c r="L16" s="108"/>
    </row>
    <row r="17" spans="1:12" x14ac:dyDescent="0.25">
      <c r="A17" s="112" t="s">
        <v>63</v>
      </c>
      <c r="B17" s="108"/>
      <c r="C17" s="108"/>
      <c r="D17" s="108"/>
      <c r="E17" s="108"/>
      <c r="F17" s="108"/>
      <c r="G17" s="108"/>
      <c r="H17" s="108"/>
      <c r="I17" s="108"/>
      <c r="J17" s="111" t="str">
        <f t="shared" ref="J17:J25" si="1">IF(H17="","",IF(IF(H17="WosCC",1.5,IF(H17="Scopus/Medline",1,""))+IF(I17="Q1",0.3,IF(I17="Q2",0.2,IF(I17="Q3",0.1,IF(I17=P4,0.1,0))))+0=0,"",IF(H17="WosCC",1.5,IF(H17="Scopus/Medline",1,""))+IF(I17="Q1",0.3,IF(I17="Q2",0.2,IF(I17="Q3",0.1,IF(I17=P4,0.1,0))))+0))</f>
        <v/>
      </c>
      <c r="K17" s="108"/>
      <c r="L17" s="108"/>
    </row>
    <row r="18" spans="1:12" x14ac:dyDescent="0.25">
      <c r="A18" s="112" t="s">
        <v>64</v>
      </c>
      <c r="B18" s="108"/>
      <c r="C18" s="108"/>
      <c r="D18" s="108"/>
      <c r="E18" s="108"/>
      <c r="F18" s="108"/>
      <c r="G18" s="108"/>
      <c r="H18" s="108"/>
      <c r="I18" s="108"/>
      <c r="J18" s="111" t="str">
        <f t="shared" si="1"/>
        <v/>
      </c>
      <c r="K18" s="108"/>
      <c r="L18" s="108"/>
    </row>
    <row r="19" spans="1:12" x14ac:dyDescent="0.25">
      <c r="A19" s="112" t="s">
        <v>65</v>
      </c>
      <c r="B19" s="108"/>
      <c r="C19" s="108"/>
      <c r="D19" s="108"/>
      <c r="E19" s="108"/>
      <c r="F19" s="108"/>
      <c r="G19" s="108"/>
      <c r="H19" s="108"/>
      <c r="I19" s="108"/>
      <c r="J19" s="111" t="str">
        <f t="shared" si="1"/>
        <v/>
      </c>
      <c r="K19" s="108"/>
      <c r="L19" s="108"/>
    </row>
    <row r="20" spans="1:12" x14ac:dyDescent="0.25">
      <c r="A20" s="112" t="s">
        <v>66</v>
      </c>
      <c r="B20" s="108"/>
      <c r="C20" s="108"/>
      <c r="D20" s="108"/>
      <c r="E20" s="108"/>
      <c r="F20" s="108"/>
      <c r="G20" s="108"/>
      <c r="H20" s="108"/>
      <c r="I20" s="108"/>
      <c r="J20" s="111" t="str">
        <f t="shared" si="1"/>
        <v/>
      </c>
      <c r="K20" s="108"/>
      <c r="L20" s="108"/>
    </row>
    <row r="21" spans="1:12" ht="15.6" customHeight="1" x14ac:dyDescent="0.25">
      <c r="A21" s="112" t="s">
        <v>67</v>
      </c>
      <c r="B21" s="108"/>
      <c r="C21" s="108"/>
      <c r="D21" s="108"/>
      <c r="E21" s="108"/>
      <c r="F21" s="108"/>
      <c r="G21" s="108"/>
      <c r="H21" s="108"/>
      <c r="I21" s="108"/>
      <c r="J21" s="111" t="str">
        <f t="shared" si="1"/>
        <v/>
      </c>
      <c r="K21" s="108"/>
      <c r="L21" s="108"/>
    </row>
    <row r="22" spans="1:12" x14ac:dyDescent="0.25">
      <c r="A22" s="112" t="s">
        <v>68</v>
      </c>
      <c r="B22" s="108"/>
      <c r="C22" s="108"/>
      <c r="D22" s="108"/>
      <c r="E22" s="108"/>
      <c r="F22" s="108"/>
      <c r="G22" s="108"/>
      <c r="H22" s="108"/>
      <c r="I22" s="108"/>
      <c r="J22" s="111" t="str">
        <f t="shared" si="1"/>
        <v/>
      </c>
      <c r="K22" s="108"/>
      <c r="L22" s="108"/>
    </row>
    <row r="23" spans="1:12" x14ac:dyDescent="0.25">
      <c r="A23" s="112" t="s">
        <v>82</v>
      </c>
      <c r="B23" s="108"/>
      <c r="C23" s="108"/>
      <c r="D23" s="108"/>
      <c r="E23" s="108"/>
      <c r="F23" s="108"/>
      <c r="G23" s="108"/>
      <c r="H23" s="108"/>
      <c r="I23" s="108"/>
      <c r="J23" s="111" t="str">
        <f t="shared" si="1"/>
        <v/>
      </c>
      <c r="K23" s="108"/>
      <c r="L23" s="108"/>
    </row>
    <row r="24" spans="1:12" x14ac:dyDescent="0.25">
      <c r="A24" s="112" t="s">
        <v>83</v>
      </c>
      <c r="B24" s="108"/>
      <c r="C24" s="108"/>
      <c r="D24" s="108"/>
      <c r="E24" s="108"/>
      <c r="F24" s="108"/>
      <c r="G24" s="108"/>
      <c r="H24" s="108"/>
      <c r="I24" s="108"/>
      <c r="J24" s="111" t="str">
        <f t="shared" si="1"/>
        <v/>
      </c>
      <c r="K24" s="108"/>
      <c r="L24" s="108"/>
    </row>
    <row r="25" spans="1:12" x14ac:dyDescent="0.25">
      <c r="A25" s="112" t="s">
        <v>200</v>
      </c>
      <c r="B25" s="108"/>
      <c r="C25" s="108"/>
      <c r="D25" s="108"/>
      <c r="E25" s="108"/>
      <c r="F25" s="108"/>
      <c r="G25" s="108"/>
      <c r="H25" s="108"/>
      <c r="I25" s="108"/>
      <c r="J25" s="111" t="str">
        <f t="shared" si="1"/>
        <v/>
      </c>
      <c r="K25" s="108"/>
      <c r="L25" s="108"/>
    </row>
    <row r="26" spans="1:12" ht="15.75" x14ac:dyDescent="0.25">
      <c r="A26" s="146" t="s">
        <v>187</v>
      </c>
      <c r="B26" s="147"/>
      <c r="C26" s="147"/>
      <c r="D26" s="147"/>
      <c r="E26" s="147"/>
      <c r="F26" s="147"/>
      <c r="G26" s="147"/>
      <c r="H26" s="147"/>
      <c r="I26" s="147"/>
      <c r="J26" s="110" t="str">
        <f>IFERROR(IF(SUM(J16:J25)*0.75=0,"",SUM(J16:J25)*0.75),"")</f>
        <v/>
      </c>
      <c r="K26" s="108"/>
      <c r="L26" s="108"/>
    </row>
    <row r="27" spans="1:12" ht="15.75" x14ac:dyDescent="0.25">
      <c r="A27" s="146" t="s">
        <v>188</v>
      </c>
      <c r="B27" s="147"/>
      <c r="C27" s="147"/>
      <c r="D27" s="147"/>
      <c r="E27" s="147"/>
      <c r="F27" s="147"/>
      <c r="G27" s="147"/>
      <c r="H27" s="147"/>
      <c r="I27" s="147"/>
      <c r="J27" s="110" t="str">
        <f>IFERROR(IF((J13+J26*0.75)=0,"",(J13+J26)),"")</f>
        <v/>
      </c>
      <c r="K27" s="108"/>
      <c r="L27" s="108"/>
    </row>
  </sheetData>
  <sheetProtection algorithmName="SHA-512" hashValue="i+RePYYmSRCMSBMln9HgtX+AnYr+Y+Gf3bxYgvN4x5oDBHCgR/9BzHh3Tv7pEZTDkK+ZbRaLngYK2GTv/nGQrw==" saltValue="xJZGJba/Z/edFo/7h0Z1YQ==" spinCount="100000" sheet="1" objects="1" scenarios="1" selectLockedCells="1"/>
  <dataConsolidate/>
  <mergeCells count="5">
    <mergeCell ref="A27:I27"/>
    <mergeCell ref="A26:I26"/>
    <mergeCell ref="A13:I13"/>
    <mergeCell ref="A14:L14"/>
    <mergeCell ref="A1:L1"/>
  </mergeCells>
  <conditionalFormatting sqref="B2 A3:F3 J13:K13 B4:F12 H3:K12">
    <cfRule type="cellIs" dxfId="39" priority="17" operator="equal">
      <formula>""</formula>
    </cfRule>
  </conditionalFormatting>
  <conditionalFormatting sqref="A5 A7 A9 A11">
    <cfRule type="cellIs" dxfId="38" priority="14" operator="equal">
      <formula>""</formula>
    </cfRule>
  </conditionalFormatting>
  <conditionalFormatting sqref="B15">
    <cfRule type="cellIs" dxfId="37" priority="13" operator="equal">
      <formula>""</formula>
    </cfRule>
  </conditionalFormatting>
  <conditionalFormatting sqref="A18 A20 A22 A24 A16:E16 B17:E25 K16:K25">
    <cfRule type="cellIs" dxfId="36" priority="12" operator="equal">
      <formula>""</formula>
    </cfRule>
  </conditionalFormatting>
  <conditionalFormatting sqref="J26:K26">
    <cfRule type="cellIs" dxfId="35" priority="8" operator="equal">
      <formula>""</formula>
    </cfRule>
  </conditionalFormatting>
  <conditionalFormatting sqref="J27:K27">
    <cfRule type="cellIs" dxfId="34" priority="7" operator="equal">
      <formula>""</formula>
    </cfRule>
  </conditionalFormatting>
  <conditionalFormatting sqref="F16:I25">
    <cfRule type="cellIs" dxfId="33" priority="6" operator="equal">
      <formula>""</formula>
    </cfRule>
  </conditionalFormatting>
  <conditionalFormatting sqref="G3:G12">
    <cfRule type="cellIs" dxfId="32" priority="5" operator="equal">
      <formula>""</formula>
    </cfRule>
  </conditionalFormatting>
  <conditionalFormatting sqref="J16:J25">
    <cfRule type="cellIs" dxfId="31" priority="4" operator="equal">
      <formula>""</formula>
    </cfRule>
  </conditionalFormatting>
  <conditionalFormatting sqref="L3:L13">
    <cfRule type="cellIs" dxfId="30" priority="3" operator="equal">
      <formula>""</formula>
    </cfRule>
  </conditionalFormatting>
  <conditionalFormatting sqref="L16:L26">
    <cfRule type="cellIs" dxfId="29" priority="2" operator="equal">
      <formula>""</formula>
    </cfRule>
  </conditionalFormatting>
  <conditionalFormatting sqref="L27">
    <cfRule type="cellIs" dxfId="28" priority="1" operator="equal">
      <formula>""</formula>
    </cfRule>
  </conditionalFormatting>
  <dataValidations xWindow="1310" yWindow="328" count="8">
    <dataValidation allowBlank="1" showInputMessage="1" showErrorMessage="1" prompt="Za prelazak u novi red unutar ćelije stisnite Alt+Enter" sqref="A13 A26:A27"/>
    <dataValidation type="list" allowBlank="1" showInputMessage="1" showErrorMessage="1" prompt="Odaberi godinu" sqref="F3:F12 F16:F25">
      <formula1>$Q$2:$Q$9</formula1>
    </dataValidation>
    <dataValidation type="list" allowBlank="1" showInputMessage="1" showErrorMessage="1" prompt="Odaberi kvartil rada" sqref="I3:I12 I16:I25">
      <formula1>$N$2:$N$6</formula1>
    </dataValidation>
    <dataValidation allowBlank="1" showInputMessage="1" showErrorMessage="1" prompt="u napomenama pojasnite dodatne bodove_x000a_" sqref="K3:K13"/>
    <dataValidation allowBlank="1" showInputMessage="1" showErrorMessage="1" prompt="u napomenama pojasnite dodatne bodove" sqref="K16:K27"/>
    <dataValidation type="list" allowBlank="1" showInputMessage="1" showErrorMessage="1" prompt="Odaberi kategoriju rada" sqref="H3:H12 H16:H25">
      <formula1>$O$2:$O$6</formula1>
    </dataValidation>
    <dataValidation allowBlank="1" showErrorMessage="1" prompt="Za prelazak u novi red unutar ćelije stisnite Alt+Enter" sqref="J3:J13 B3:E12 A4:A12 A16:E25 A15:K15 A2:K2 J16:J27"/>
    <dataValidation allowBlank="1" showInputMessage="1" showErrorMessage="1" prompt="Kronološki posloži radove - od najnovijeg do najstarijeg" sqref="A3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showGridLines="0" topLeftCell="A19" zoomScaleNormal="100" zoomScaleSheetLayoutView="100" workbookViewId="0">
      <selection activeCell="A13" sqref="A13:M21"/>
    </sheetView>
  </sheetViews>
  <sheetFormatPr defaultColWidth="9.140625" defaultRowHeight="15" x14ac:dyDescent="0.25"/>
  <cols>
    <col min="1" max="1" width="2.85546875" style="69" customWidth="1"/>
    <col min="2" max="13" width="7" style="69" customWidth="1"/>
    <col min="14" max="26" width="9.140625" style="69"/>
    <col min="27" max="27" width="7.85546875" style="69" customWidth="1"/>
    <col min="28" max="16384" width="9.140625" style="69"/>
  </cols>
  <sheetData>
    <row r="1" spans="1:13" x14ac:dyDescent="0.25">
      <c r="A1" s="153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x14ac:dyDescent="0.25">
      <c r="A2" s="153" t="s">
        <v>109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5" customHeight="1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3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3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</row>
    <row r="10" spans="1:13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</row>
    <row r="11" spans="1:13" x14ac:dyDescent="0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</row>
    <row r="12" spans="1:13" x14ac:dyDescent="0.25">
      <c r="A12" s="200" t="s">
        <v>204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3" ht="15" customHeight="1" x14ac:dyDescent="0.25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3"/>
    </row>
    <row r="14" spans="1:13" x14ac:dyDescent="0.25">
      <c r="A14" s="204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6"/>
    </row>
    <row r="15" spans="1:13" x14ac:dyDescent="0.25">
      <c r="A15" s="204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6"/>
    </row>
    <row r="16" spans="1:13" x14ac:dyDescent="0.25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6"/>
    </row>
    <row r="17" spans="1:27" x14ac:dyDescent="0.25">
      <c r="A17" s="20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6"/>
    </row>
    <row r="18" spans="1:27" x14ac:dyDescent="0.25">
      <c r="A18" s="204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6"/>
    </row>
    <row r="19" spans="1:27" ht="153" customHeight="1" x14ac:dyDescent="0.25">
      <c r="A19" s="204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6"/>
    </row>
    <row r="20" spans="1:27" x14ac:dyDescent="0.25">
      <c r="A20" s="204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6"/>
    </row>
    <row r="21" spans="1:27" ht="15" customHeight="1" x14ac:dyDescent="0.25">
      <c r="A21" s="207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9"/>
    </row>
    <row r="22" spans="1:27" x14ac:dyDescent="0.25">
      <c r="A22" s="153" t="s">
        <v>110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1:27" x14ac:dyDescent="0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</row>
    <row r="24" spans="1:27" x14ac:dyDescent="0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spans="1:27" x14ac:dyDescent="0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</row>
    <row r="26" spans="1:27" x14ac:dyDescent="0.2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AA26" s="101">
        <f>A25</f>
        <v>0</v>
      </c>
    </row>
    <row r="27" spans="1:27" x14ac:dyDescent="0.2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  <row r="28" spans="1:27" x14ac:dyDescent="0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</row>
    <row r="29" spans="1:27" x14ac:dyDescent="0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</row>
    <row r="30" spans="1:27" x14ac:dyDescent="0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</row>
    <row r="31" spans="1:27" x14ac:dyDescent="0.25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</row>
    <row r="32" spans="1:27" ht="15" customHeight="1" x14ac:dyDescent="0.2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</row>
    <row r="33" spans="1:13" x14ac:dyDescent="0.2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</row>
    <row r="34" spans="1:13" x14ac:dyDescent="0.25">
      <c r="A34" s="153" t="s">
        <v>111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</row>
    <row r="35" spans="1:13" x14ac:dyDescent="0.25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</row>
    <row r="36" spans="1:13" x14ac:dyDescent="0.25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</row>
    <row r="37" spans="1:13" x14ac:dyDescent="0.25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</row>
    <row r="38" spans="1:13" x14ac:dyDescent="0.25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</row>
    <row r="39" spans="1:13" x14ac:dyDescent="0.2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</row>
    <row r="40" spans="1:13" x14ac:dyDescent="0.25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</row>
    <row r="41" spans="1:13" x14ac:dyDescent="0.25">
      <c r="A41" s="154" t="s">
        <v>99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</row>
    <row r="42" spans="1:13" x14ac:dyDescent="0.25">
      <c r="A42" s="44" t="s">
        <v>58</v>
      </c>
      <c r="B42" s="156" t="s">
        <v>80</v>
      </c>
      <c r="C42" s="157"/>
      <c r="D42" s="157"/>
      <c r="E42" s="157"/>
      <c r="F42" s="158"/>
      <c r="G42" s="156" t="s">
        <v>81</v>
      </c>
      <c r="H42" s="157"/>
      <c r="I42" s="157"/>
      <c r="J42" s="157"/>
      <c r="K42" s="157"/>
      <c r="L42" s="157"/>
      <c r="M42" s="158"/>
    </row>
    <row r="43" spans="1:13" x14ac:dyDescent="0.25">
      <c r="A43" s="44" t="s">
        <v>59</v>
      </c>
      <c r="B43" s="156"/>
      <c r="C43" s="157"/>
      <c r="D43" s="157"/>
      <c r="E43" s="157"/>
      <c r="F43" s="158"/>
      <c r="G43" s="156"/>
      <c r="H43" s="157"/>
      <c r="I43" s="157"/>
      <c r="J43" s="157"/>
      <c r="K43" s="157"/>
      <c r="L43" s="157"/>
      <c r="M43" s="158"/>
    </row>
    <row r="44" spans="1:13" x14ac:dyDescent="0.25">
      <c r="A44" s="44" t="s">
        <v>63</v>
      </c>
      <c r="B44" s="156"/>
      <c r="C44" s="157"/>
      <c r="D44" s="157"/>
      <c r="E44" s="157"/>
      <c r="F44" s="158"/>
      <c r="G44" s="156"/>
      <c r="H44" s="157"/>
      <c r="I44" s="157"/>
      <c r="J44" s="157"/>
      <c r="K44" s="157"/>
      <c r="L44" s="157"/>
      <c r="M44" s="158"/>
    </row>
    <row r="45" spans="1:13" x14ac:dyDescent="0.25">
      <c r="A45" s="44" t="s">
        <v>64</v>
      </c>
      <c r="B45" s="156"/>
      <c r="C45" s="157"/>
      <c r="D45" s="157"/>
      <c r="E45" s="157"/>
      <c r="F45" s="158"/>
      <c r="G45" s="156"/>
      <c r="H45" s="157"/>
      <c r="I45" s="157"/>
      <c r="J45" s="157"/>
      <c r="K45" s="157"/>
      <c r="L45" s="157"/>
      <c r="M45" s="158"/>
    </row>
    <row r="46" spans="1:13" x14ac:dyDescent="0.25">
      <c r="A46" s="50" t="s">
        <v>65</v>
      </c>
      <c r="B46" s="156"/>
      <c r="C46" s="157"/>
      <c r="D46" s="157"/>
      <c r="E46" s="157"/>
      <c r="F46" s="158"/>
      <c r="G46" s="156"/>
      <c r="H46" s="157"/>
      <c r="I46" s="157"/>
      <c r="J46" s="157"/>
      <c r="K46" s="157"/>
      <c r="L46" s="157"/>
      <c r="M46" s="158"/>
    </row>
    <row r="47" spans="1:13" x14ac:dyDescent="0.25">
      <c r="A47" s="44" t="s">
        <v>66</v>
      </c>
      <c r="B47" s="156"/>
      <c r="C47" s="157"/>
      <c r="D47" s="157"/>
      <c r="E47" s="157"/>
      <c r="F47" s="158"/>
      <c r="G47" s="156"/>
      <c r="H47" s="157"/>
      <c r="I47" s="157"/>
      <c r="J47" s="157"/>
      <c r="K47" s="157"/>
      <c r="L47" s="157"/>
      <c r="M47" s="158"/>
    </row>
    <row r="48" spans="1:13" x14ac:dyDescent="0.25">
      <c r="A48" s="44" t="s">
        <v>67</v>
      </c>
      <c r="B48" s="156"/>
      <c r="C48" s="157"/>
      <c r="D48" s="157"/>
      <c r="E48" s="157"/>
      <c r="F48" s="158"/>
      <c r="G48" s="156"/>
      <c r="H48" s="157"/>
      <c r="I48" s="157"/>
      <c r="J48" s="157"/>
      <c r="K48" s="157"/>
      <c r="L48" s="157"/>
      <c r="M48" s="158"/>
    </row>
    <row r="49" spans="1:13" x14ac:dyDescent="0.25">
      <c r="A49" s="44" t="s">
        <v>68</v>
      </c>
      <c r="B49" s="156"/>
      <c r="C49" s="157"/>
      <c r="D49" s="157"/>
      <c r="E49" s="157"/>
      <c r="F49" s="158"/>
      <c r="G49" s="156"/>
      <c r="H49" s="157"/>
      <c r="I49" s="157"/>
      <c r="J49" s="157"/>
      <c r="K49" s="157"/>
      <c r="L49" s="157"/>
      <c r="M49" s="158"/>
    </row>
    <row r="50" spans="1:13" x14ac:dyDescent="0.25">
      <c r="A50" s="44" t="s">
        <v>82</v>
      </c>
      <c r="B50" s="156"/>
      <c r="C50" s="157"/>
      <c r="D50" s="157"/>
      <c r="E50" s="157"/>
      <c r="F50" s="158"/>
      <c r="G50" s="156"/>
      <c r="H50" s="157"/>
      <c r="I50" s="157"/>
      <c r="J50" s="157"/>
      <c r="K50" s="157"/>
      <c r="L50" s="157"/>
      <c r="M50" s="158"/>
    </row>
    <row r="51" spans="1:13" x14ac:dyDescent="0.25">
      <c r="A51" s="44" t="s">
        <v>83</v>
      </c>
      <c r="B51" s="156"/>
      <c r="C51" s="157"/>
      <c r="D51" s="157"/>
      <c r="E51" s="157"/>
      <c r="F51" s="158"/>
      <c r="G51" s="156"/>
      <c r="H51" s="157"/>
      <c r="I51" s="157"/>
      <c r="J51" s="157"/>
      <c r="K51" s="157"/>
      <c r="L51" s="157"/>
      <c r="M51" s="158"/>
    </row>
  </sheetData>
  <mergeCells count="30">
    <mergeCell ref="B51:F51"/>
    <mergeCell ref="G51:M51"/>
    <mergeCell ref="B48:F48"/>
    <mergeCell ref="G48:M48"/>
    <mergeCell ref="B49:F49"/>
    <mergeCell ref="G49:M49"/>
    <mergeCell ref="B50:F50"/>
    <mergeCell ref="G50:M50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A13:M21"/>
    <mergeCell ref="A22:M22"/>
    <mergeCell ref="A23:M33"/>
    <mergeCell ref="A35:M40"/>
    <mergeCell ref="A41:M41"/>
    <mergeCell ref="A34:M34"/>
    <mergeCell ref="A1:M1"/>
    <mergeCell ref="A12:M12"/>
    <mergeCell ref="A2:M2"/>
    <mergeCell ref="A3:M11"/>
  </mergeCells>
  <conditionalFormatting sqref="A3">
    <cfRule type="cellIs" dxfId="7" priority="6" operator="equal">
      <formula>""</formula>
    </cfRule>
  </conditionalFormatting>
  <conditionalFormatting sqref="A3">
    <cfRule type="cellIs" dxfId="6" priority="5" operator="equal">
      <formula>""</formula>
    </cfRule>
  </conditionalFormatting>
  <conditionalFormatting sqref="A23">
    <cfRule type="cellIs" dxfId="5" priority="4" operator="equal">
      <formula>""</formula>
    </cfRule>
  </conditionalFormatting>
  <conditionalFormatting sqref="A23">
    <cfRule type="cellIs" dxfId="4" priority="3" operator="equal">
      <formula>""</formula>
    </cfRule>
  </conditionalFormatting>
  <conditionalFormatting sqref="A35">
    <cfRule type="cellIs" dxfId="3" priority="2" operator="equal">
      <formula>""</formula>
    </cfRule>
  </conditionalFormatting>
  <conditionalFormatting sqref="A35">
    <cfRule type="cellIs" dxfId="2" priority="1" operator="equal">
      <formula>""</formula>
    </cfRule>
  </conditionalFormatting>
  <dataValidations count="2">
    <dataValidation allowBlank="1" showInputMessage="1" showErrorMessage="1" prompt="Za prelazak u novi red unutar ćelije stisnite Alt+Enter." sqref="B3:M11 A3:A13"/>
    <dataValidation allowBlank="1" showInputMessage="1" showErrorMessage="1" prompt="Za prelazak u novi red unutar ćelije stisnite Alt+Enter_x000a_" sqref="A23:M33 A35:M4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zoomScaleNormal="100" zoomScaleSheetLayoutView="130" workbookViewId="0">
      <selection activeCell="F3" sqref="F3:F6"/>
    </sheetView>
  </sheetViews>
  <sheetFormatPr defaultColWidth="9.140625" defaultRowHeight="15" x14ac:dyDescent="0.25"/>
  <cols>
    <col min="1" max="1" width="9.42578125" style="34" customWidth="1"/>
    <col min="2" max="2" width="11.85546875" style="34" customWidth="1"/>
    <col min="3" max="3" width="22.42578125" style="11" customWidth="1"/>
    <col min="4" max="4" width="14.42578125" style="17" customWidth="1"/>
    <col min="5" max="5" width="15.140625" style="17" customWidth="1"/>
    <col min="6" max="6" width="13.5703125" style="18" customWidth="1"/>
    <col min="7" max="16384" width="9.140625" style="11"/>
  </cols>
  <sheetData>
    <row r="1" spans="1:6" ht="15" customHeight="1" x14ac:dyDescent="0.25">
      <c r="A1" s="165" t="s">
        <v>117</v>
      </c>
      <c r="B1" s="166"/>
      <c r="C1" s="166"/>
      <c r="D1" s="166"/>
      <c r="E1" s="166"/>
      <c r="F1" s="167"/>
    </row>
    <row r="2" spans="1:6" ht="17.25" customHeight="1" x14ac:dyDescent="0.25">
      <c r="A2" s="168" t="s">
        <v>79</v>
      </c>
      <c r="B2" s="168"/>
      <c r="C2" s="168"/>
      <c r="D2" s="169" t="s">
        <v>15</v>
      </c>
      <c r="E2" s="169"/>
      <c r="F2" s="23">
        <f>SUM(F8:F46)</f>
        <v>0</v>
      </c>
    </row>
    <row r="3" spans="1:6" ht="17.25" customHeight="1" x14ac:dyDescent="0.25">
      <c r="A3" s="168"/>
      <c r="B3" s="168"/>
      <c r="C3" s="168"/>
      <c r="D3" s="170" t="s">
        <v>10</v>
      </c>
      <c r="E3" s="171"/>
      <c r="F3" s="20">
        <f>SUMIF(B$8:B$46,D3,F$8:F$46)</f>
        <v>0</v>
      </c>
    </row>
    <row r="4" spans="1:6" ht="17.25" customHeight="1" x14ac:dyDescent="0.25">
      <c r="A4" s="168"/>
      <c r="B4" s="168"/>
      <c r="C4" s="168"/>
      <c r="D4" s="170" t="s">
        <v>76</v>
      </c>
      <c r="E4" s="171"/>
      <c r="F4" s="20">
        <f>SUMIF(B$8:B$46,D4,F$8:F$46)</f>
        <v>0</v>
      </c>
    </row>
    <row r="5" spans="1:6" ht="17.25" customHeight="1" x14ac:dyDescent="0.25">
      <c r="A5" s="168"/>
      <c r="B5" s="168"/>
      <c r="C5" s="168"/>
      <c r="D5" s="170" t="s">
        <v>77</v>
      </c>
      <c r="E5" s="171"/>
      <c r="F5" s="20">
        <f>SUMIF(B$8:B$46,D5,F$8:F$46)</f>
        <v>0</v>
      </c>
    </row>
    <row r="6" spans="1:6" ht="17.25" customHeight="1" x14ac:dyDescent="0.25">
      <c r="A6" s="168"/>
      <c r="B6" s="168"/>
      <c r="C6" s="168"/>
      <c r="D6" s="170" t="s">
        <v>78</v>
      </c>
      <c r="E6" s="171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62" t="s">
        <v>113</v>
      </c>
      <c r="D7" s="163"/>
      <c r="E7" s="164"/>
      <c r="F7" s="16" t="s">
        <v>2</v>
      </c>
    </row>
    <row r="8" spans="1:6" s="14" customFormat="1" x14ac:dyDescent="0.25">
      <c r="A8" s="21"/>
      <c r="B8" s="12"/>
      <c r="C8" s="118"/>
      <c r="D8" s="119"/>
      <c r="E8" s="120"/>
      <c r="F8" s="13"/>
    </row>
    <row r="9" spans="1:6" s="14" customFormat="1" x14ac:dyDescent="0.25">
      <c r="A9" s="21"/>
      <c r="B9" s="12"/>
      <c r="C9" s="118"/>
      <c r="D9" s="119"/>
      <c r="E9" s="120"/>
      <c r="F9" s="13"/>
    </row>
    <row r="10" spans="1:6" s="14" customFormat="1" x14ac:dyDescent="0.25">
      <c r="A10" s="21" t="str">
        <f t="shared" ref="A10:A46" si="0">IF(B10&lt;&gt;"",A9+1,"")</f>
        <v/>
      </c>
      <c r="B10" s="12"/>
      <c r="C10" s="118"/>
      <c r="D10" s="119"/>
      <c r="E10" s="120"/>
      <c r="F10" s="106"/>
    </row>
    <row r="11" spans="1:6" s="14" customFormat="1" x14ac:dyDescent="0.25">
      <c r="A11" s="21" t="str">
        <f t="shared" si="0"/>
        <v/>
      </c>
      <c r="B11" s="12"/>
      <c r="C11" s="118"/>
      <c r="D11" s="119"/>
      <c r="E11" s="120"/>
      <c r="F11" s="106"/>
    </row>
    <row r="12" spans="1:6" s="14" customFormat="1" x14ac:dyDescent="0.25">
      <c r="A12" s="21" t="str">
        <f t="shared" si="0"/>
        <v/>
      </c>
      <c r="B12" s="12"/>
      <c r="C12" s="118"/>
      <c r="D12" s="119"/>
      <c r="E12" s="120"/>
      <c r="F12" s="106"/>
    </row>
    <row r="13" spans="1:6" s="14" customFormat="1" x14ac:dyDescent="0.25">
      <c r="A13" s="21" t="str">
        <f t="shared" si="0"/>
        <v/>
      </c>
      <c r="B13" s="12"/>
      <c r="C13" s="118"/>
      <c r="D13" s="119"/>
      <c r="E13" s="120"/>
      <c r="F13" s="106"/>
    </row>
    <row r="14" spans="1:6" s="14" customFormat="1" x14ac:dyDescent="0.25">
      <c r="A14" s="21" t="str">
        <f t="shared" si="0"/>
        <v/>
      </c>
      <c r="B14" s="12"/>
      <c r="C14" s="118"/>
      <c r="D14" s="119"/>
      <c r="E14" s="120"/>
      <c r="F14" s="106"/>
    </row>
    <row r="15" spans="1:6" s="14" customFormat="1" x14ac:dyDescent="0.25">
      <c r="A15" s="21" t="str">
        <f t="shared" si="0"/>
        <v/>
      </c>
      <c r="B15" s="12"/>
      <c r="C15" s="118"/>
      <c r="D15" s="119"/>
      <c r="E15" s="120"/>
      <c r="F15" s="106"/>
    </row>
    <row r="16" spans="1:6" s="14" customFormat="1" x14ac:dyDescent="0.25">
      <c r="A16" s="21" t="str">
        <f t="shared" si="0"/>
        <v/>
      </c>
      <c r="B16" s="12"/>
      <c r="C16" s="118"/>
      <c r="D16" s="119"/>
      <c r="E16" s="120"/>
      <c r="F16" s="106"/>
    </row>
    <row r="17" spans="1:6" s="14" customFormat="1" x14ac:dyDescent="0.25">
      <c r="A17" s="21" t="str">
        <f t="shared" si="0"/>
        <v/>
      </c>
      <c r="B17" s="12"/>
      <c r="C17" s="118"/>
      <c r="D17" s="119"/>
      <c r="E17" s="120"/>
      <c r="F17" s="106"/>
    </row>
    <row r="18" spans="1:6" s="14" customFormat="1" x14ac:dyDescent="0.25">
      <c r="A18" s="21" t="str">
        <f t="shared" si="0"/>
        <v/>
      </c>
      <c r="B18" s="12"/>
      <c r="C18" s="118"/>
      <c r="D18" s="119"/>
      <c r="E18" s="120"/>
      <c r="F18" s="106"/>
    </row>
    <row r="19" spans="1:6" s="14" customFormat="1" x14ac:dyDescent="0.25">
      <c r="A19" s="21" t="str">
        <f t="shared" si="0"/>
        <v/>
      </c>
      <c r="B19" s="12"/>
      <c r="C19" s="118"/>
      <c r="D19" s="119"/>
      <c r="E19" s="120"/>
      <c r="F19" s="106"/>
    </row>
    <row r="20" spans="1:6" s="14" customFormat="1" x14ac:dyDescent="0.25">
      <c r="A20" s="21" t="str">
        <f t="shared" si="0"/>
        <v/>
      </c>
      <c r="B20" s="12"/>
      <c r="C20" s="118"/>
      <c r="D20" s="119"/>
      <c r="E20" s="120"/>
      <c r="F20" s="13"/>
    </row>
    <row r="21" spans="1:6" s="14" customFormat="1" x14ac:dyDescent="0.25">
      <c r="A21" s="21" t="str">
        <f t="shared" si="0"/>
        <v/>
      </c>
      <c r="B21" s="12"/>
      <c r="C21" s="118"/>
      <c r="D21" s="119"/>
      <c r="E21" s="120"/>
      <c r="F21" s="13"/>
    </row>
    <row r="22" spans="1:6" s="14" customFormat="1" x14ac:dyDescent="0.25">
      <c r="A22" s="21" t="str">
        <f t="shared" si="0"/>
        <v/>
      </c>
      <c r="B22" s="12"/>
      <c r="C22" s="118"/>
      <c r="D22" s="119"/>
      <c r="E22" s="120"/>
      <c r="F22" s="13"/>
    </row>
    <row r="23" spans="1:6" s="14" customFormat="1" x14ac:dyDescent="0.25">
      <c r="A23" s="21" t="str">
        <f t="shared" si="0"/>
        <v/>
      </c>
      <c r="B23" s="12"/>
      <c r="C23" s="118"/>
      <c r="D23" s="119"/>
      <c r="E23" s="120"/>
      <c r="F23" s="13"/>
    </row>
    <row r="24" spans="1:6" s="14" customFormat="1" x14ac:dyDescent="0.25">
      <c r="A24" s="21" t="str">
        <f t="shared" si="0"/>
        <v/>
      </c>
      <c r="B24" s="12"/>
      <c r="C24" s="118"/>
      <c r="D24" s="119"/>
      <c r="E24" s="120"/>
      <c r="F24" s="13"/>
    </row>
    <row r="25" spans="1:6" s="14" customFormat="1" x14ac:dyDescent="0.25">
      <c r="A25" s="21" t="str">
        <f t="shared" si="0"/>
        <v/>
      </c>
      <c r="B25" s="12"/>
      <c r="C25" s="118"/>
      <c r="D25" s="119"/>
      <c r="E25" s="120"/>
      <c r="F25" s="13"/>
    </row>
    <row r="26" spans="1:6" s="14" customFormat="1" x14ac:dyDescent="0.25">
      <c r="A26" s="21" t="str">
        <f t="shared" si="0"/>
        <v/>
      </c>
      <c r="B26" s="12"/>
      <c r="C26" s="118"/>
      <c r="D26" s="119"/>
      <c r="E26" s="120"/>
      <c r="F26" s="13"/>
    </row>
    <row r="27" spans="1:6" s="14" customFormat="1" x14ac:dyDescent="0.25">
      <c r="A27" s="21" t="str">
        <f t="shared" si="0"/>
        <v/>
      </c>
      <c r="B27" s="12"/>
      <c r="C27" s="118"/>
      <c r="D27" s="119"/>
      <c r="E27" s="120"/>
      <c r="F27" s="13"/>
    </row>
    <row r="28" spans="1:6" s="14" customFormat="1" x14ac:dyDescent="0.25">
      <c r="A28" s="21" t="str">
        <f t="shared" si="0"/>
        <v/>
      </c>
      <c r="B28" s="12"/>
      <c r="C28" s="118"/>
      <c r="D28" s="119"/>
      <c r="E28" s="120"/>
      <c r="F28" s="13"/>
    </row>
    <row r="29" spans="1:6" s="14" customFormat="1" x14ac:dyDescent="0.25">
      <c r="A29" s="21" t="str">
        <f t="shared" si="0"/>
        <v/>
      </c>
      <c r="B29" s="12"/>
      <c r="C29" s="118"/>
      <c r="D29" s="119"/>
      <c r="E29" s="120"/>
      <c r="F29" s="13"/>
    </row>
    <row r="30" spans="1:6" s="14" customFormat="1" x14ac:dyDescent="0.25">
      <c r="A30" s="21" t="str">
        <f t="shared" si="0"/>
        <v/>
      </c>
      <c r="B30" s="12"/>
      <c r="C30" s="118"/>
      <c r="D30" s="119"/>
      <c r="E30" s="120"/>
      <c r="F30" s="13"/>
    </row>
    <row r="31" spans="1:6" s="14" customFormat="1" x14ac:dyDescent="0.25">
      <c r="A31" s="21" t="str">
        <f t="shared" si="0"/>
        <v/>
      </c>
      <c r="B31" s="12"/>
      <c r="C31" s="118"/>
      <c r="D31" s="119"/>
      <c r="E31" s="120"/>
      <c r="F31" s="13"/>
    </row>
    <row r="32" spans="1:6" s="14" customFormat="1" x14ac:dyDescent="0.25">
      <c r="A32" s="21" t="str">
        <f t="shared" si="0"/>
        <v/>
      </c>
      <c r="B32" s="12"/>
      <c r="C32" s="118"/>
      <c r="D32" s="119"/>
      <c r="E32" s="120"/>
      <c r="F32" s="13"/>
    </row>
    <row r="33" spans="1:6" s="14" customFormat="1" x14ac:dyDescent="0.25">
      <c r="A33" s="21" t="str">
        <f t="shared" si="0"/>
        <v/>
      </c>
      <c r="B33" s="12"/>
      <c r="C33" s="118"/>
      <c r="D33" s="119"/>
      <c r="E33" s="120"/>
      <c r="F33" s="13"/>
    </row>
    <row r="34" spans="1:6" s="14" customFormat="1" x14ac:dyDescent="0.25">
      <c r="A34" s="21" t="str">
        <f t="shared" si="0"/>
        <v/>
      </c>
      <c r="B34" s="12"/>
      <c r="C34" s="118"/>
      <c r="D34" s="119"/>
      <c r="E34" s="120"/>
      <c r="F34" s="13"/>
    </row>
    <row r="35" spans="1:6" s="14" customFormat="1" x14ac:dyDescent="0.25">
      <c r="A35" s="21" t="str">
        <f t="shared" si="0"/>
        <v/>
      </c>
      <c r="B35" s="12"/>
      <c r="C35" s="118"/>
      <c r="D35" s="119"/>
      <c r="E35" s="120"/>
      <c r="F35" s="13"/>
    </row>
    <row r="36" spans="1:6" s="14" customFormat="1" x14ac:dyDescent="0.25">
      <c r="A36" s="21" t="str">
        <f t="shared" si="0"/>
        <v/>
      </c>
      <c r="B36" s="12"/>
      <c r="C36" s="118"/>
      <c r="D36" s="119"/>
      <c r="E36" s="120"/>
      <c r="F36" s="13"/>
    </row>
    <row r="37" spans="1:6" s="14" customFormat="1" x14ac:dyDescent="0.25">
      <c r="A37" s="21" t="str">
        <f t="shared" si="0"/>
        <v/>
      </c>
      <c r="B37" s="12"/>
      <c r="C37" s="118"/>
      <c r="D37" s="119"/>
      <c r="E37" s="120"/>
      <c r="F37" s="13"/>
    </row>
    <row r="38" spans="1:6" s="14" customFormat="1" x14ac:dyDescent="0.25">
      <c r="A38" s="21" t="str">
        <f t="shared" si="0"/>
        <v/>
      </c>
      <c r="B38" s="12"/>
      <c r="C38" s="118"/>
      <c r="D38" s="119"/>
      <c r="E38" s="120"/>
      <c r="F38" s="13"/>
    </row>
    <row r="39" spans="1:6" s="14" customFormat="1" x14ac:dyDescent="0.25">
      <c r="A39" s="21" t="str">
        <f t="shared" si="0"/>
        <v/>
      </c>
      <c r="B39" s="12"/>
      <c r="C39" s="118"/>
      <c r="D39" s="119"/>
      <c r="E39" s="120"/>
      <c r="F39" s="13"/>
    </row>
    <row r="40" spans="1:6" s="14" customFormat="1" x14ac:dyDescent="0.25">
      <c r="A40" s="21" t="str">
        <f t="shared" si="0"/>
        <v/>
      </c>
      <c r="B40" s="12"/>
      <c r="C40" s="118"/>
      <c r="D40" s="119"/>
      <c r="E40" s="120"/>
      <c r="F40" s="13"/>
    </row>
    <row r="41" spans="1:6" s="14" customFormat="1" x14ac:dyDescent="0.25">
      <c r="A41" s="21" t="str">
        <f t="shared" si="0"/>
        <v/>
      </c>
      <c r="B41" s="12"/>
      <c r="C41" s="118"/>
      <c r="D41" s="119"/>
      <c r="E41" s="120"/>
      <c r="F41" s="13"/>
    </row>
    <row r="42" spans="1:6" s="14" customFormat="1" x14ac:dyDescent="0.25">
      <c r="A42" s="21" t="str">
        <f t="shared" si="0"/>
        <v/>
      </c>
      <c r="B42" s="12"/>
      <c r="C42" s="118"/>
      <c r="D42" s="119"/>
      <c r="E42" s="120"/>
      <c r="F42" s="13"/>
    </row>
    <row r="43" spans="1:6" s="14" customFormat="1" x14ac:dyDescent="0.25">
      <c r="A43" s="21" t="str">
        <f t="shared" si="0"/>
        <v/>
      </c>
      <c r="B43" s="12"/>
      <c r="C43" s="118"/>
      <c r="D43" s="119"/>
      <c r="E43" s="120"/>
      <c r="F43" s="13"/>
    </row>
    <row r="44" spans="1:6" s="14" customFormat="1" x14ac:dyDescent="0.25">
      <c r="A44" s="21" t="str">
        <f t="shared" si="0"/>
        <v/>
      </c>
      <c r="B44" s="12"/>
      <c r="C44" s="118"/>
      <c r="D44" s="119"/>
      <c r="E44" s="120"/>
      <c r="F44" s="13"/>
    </row>
    <row r="45" spans="1:6" s="14" customFormat="1" x14ac:dyDescent="0.25">
      <c r="A45" s="21" t="str">
        <f t="shared" si="0"/>
        <v/>
      </c>
      <c r="B45" s="12"/>
      <c r="C45" s="118"/>
      <c r="D45" s="119"/>
      <c r="E45" s="120"/>
      <c r="F45" s="13"/>
    </row>
    <row r="46" spans="1:6" s="14" customFormat="1" x14ac:dyDescent="0.25">
      <c r="A46" s="21" t="str">
        <f t="shared" si="0"/>
        <v/>
      </c>
      <c r="B46" s="12"/>
      <c r="C46" s="118"/>
      <c r="D46" s="119"/>
      <c r="E46" s="120"/>
      <c r="F46" s="13"/>
    </row>
    <row r="48" spans="1:6" x14ac:dyDescent="0.25">
      <c r="A48" s="160"/>
      <c r="B48" s="160"/>
      <c r="E48" s="161"/>
      <c r="F48" s="161"/>
    </row>
    <row r="50" spans="3:4" x14ac:dyDescent="0.25">
      <c r="C50" s="159"/>
      <c r="D50" s="159"/>
    </row>
  </sheetData>
  <sheetProtection selectLockedCells="1"/>
  <mergeCells count="50"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  <mergeCell ref="C17:E17"/>
    <mergeCell ref="C18:E18"/>
    <mergeCell ref="C7:E7"/>
    <mergeCell ref="C8:E8"/>
    <mergeCell ref="C9:E9"/>
    <mergeCell ref="C10:E10"/>
    <mergeCell ref="C11:E11"/>
    <mergeCell ref="C12:E12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50:D50"/>
    <mergeCell ref="C43:E43"/>
    <mergeCell ref="C44:E44"/>
    <mergeCell ref="C45:E45"/>
    <mergeCell ref="C46:E46"/>
  </mergeCells>
  <conditionalFormatting sqref="B8:B46">
    <cfRule type="expression" dxfId="21" priority="3">
      <formula>AND(F8&lt;&gt;"",B8="")</formula>
    </cfRule>
  </conditionalFormatting>
  <conditionalFormatting sqref="C8:C46">
    <cfRule type="expression" dxfId="20" priority="2">
      <formula>AND(F8&lt;&gt;"",C8="")</formula>
    </cfRule>
  </conditionalFormatting>
  <conditionalFormatting sqref="F10:F19">
    <cfRule type="expression" dxfId="19" priority="1">
      <formula>AND(I10&lt;&gt;"",F10="")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10 F17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zoomScaleSheetLayoutView="115" workbookViewId="0">
      <selection sqref="A1:J1"/>
    </sheetView>
  </sheetViews>
  <sheetFormatPr defaultColWidth="9.140625" defaultRowHeight="15" x14ac:dyDescent="0.25"/>
  <cols>
    <col min="1" max="1" width="9.140625" style="69"/>
    <col min="2" max="2" width="13.42578125" style="69" customWidth="1"/>
    <col min="3" max="3" width="12" style="69" customWidth="1"/>
    <col min="4" max="5" width="0" style="69" hidden="1" customWidth="1"/>
    <col min="6" max="7" width="9.140625" style="69" hidden="1" customWidth="1"/>
    <col min="8" max="8" width="34.5703125" style="69" customWidth="1"/>
    <col min="9" max="9" width="15.42578125" style="69" customWidth="1"/>
    <col min="10" max="10" width="18.140625" style="69" customWidth="1"/>
    <col min="11" max="16384" width="9.140625" style="69"/>
  </cols>
  <sheetData>
    <row r="1" spans="1:10" ht="28.5" customHeight="1" x14ac:dyDescent="0.25">
      <c r="A1" s="177" t="s">
        <v>129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x14ac:dyDescent="0.25">
      <c r="A2" s="179" t="s">
        <v>88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25.5" x14ac:dyDescent="0.25">
      <c r="A3" s="53" t="s">
        <v>41</v>
      </c>
      <c r="B3" s="54" t="s">
        <v>87</v>
      </c>
      <c r="C3" s="55" t="s">
        <v>89</v>
      </c>
      <c r="D3" s="56"/>
      <c r="E3" s="56"/>
      <c r="F3" s="56"/>
      <c r="G3" s="56"/>
      <c r="H3" s="55" t="s">
        <v>100</v>
      </c>
      <c r="I3" s="55" t="s">
        <v>102</v>
      </c>
      <c r="J3" s="55" t="s">
        <v>101</v>
      </c>
    </row>
    <row r="4" spans="1:10" x14ac:dyDescent="0.25">
      <c r="A4" s="58">
        <v>1</v>
      </c>
      <c r="B4" s="61" t="s">
        <v>90</v>
      </c>
      <c r="C4" s="59"/>
      <c r="D4" s="57"/>
      <c r="E4" s="57"/>
      <c r="F4" s="57"/>
      <c r="G4" s="57"/>
      <c r="H4" s="59"/>
      <c r="I4" s="58"/>
      <c r="J4" s="58"/>
    </row>
    <row r="5" spans="1:10" x14ac:dyDescent="0.25">
      <c r="A5" s="58">
        <v>2</v>
      </c>
      <c r="B5" s="61" t="s">
        <v>91</v>
      </c>
      <c r="C5" s="59"/>
      <c r="D5" s="57"/>
      <c r="E5" s="57"/>
      <c r="F5" s="57"/>
      <c r="G5" s="57"/>
      <c r="H5" s="59"/>
      <c r="I5" s="60"/>
      <c r="J5" s="58"/>
    </row>
    <row r="6" spans="1:10" x14ac:dyDescent="0.25">
      <c r="A6" s="58">
        <v>3</v>
      </c>
      <c r="B6" s="61" t="s">
        <v>92</v>
      </c>
      <c r="C6" s="59"/>
      <c r="D6" s="57"/>
      <c r="E6" s="57"/>
      <c r="F6" s="57"/>
      <c r="G6" s="57"/>
      <c r="H6" s="59"/>
      <c r="I6" s="60"/>
      <c r="J6" s="58"/>
    </row>
    <row r="7" spans="1:10" x14ac:dyDescent="0.25">
      <c r="A7" s="58">
        <v>4</v>
      </c>
      <c r="B7" s="61" t="s">
        <v>93</v>
      </c>
      <c r="C7" s="59"/>
      <c r="D7" s="57"/>
      <c r="E7" s="57"/>
      <c r="F7" s="57"/>
      <c r="G7" s="57"/>
      <c r="H7" s="59"/>
      <c r="I7" s="60"/>
      <c r="J7" s="58"/>
    </row>
    <row r="8" spans="1:10" ht="15" customHeight="1" x14ac:dyDescent="0.25">
      <c r="A8" s="173" t="s">
        <v>98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25.5" x14ac:dyDescent="0.25">
      <c r="A9" s="55" t="s">
        <v>41</v>
      </c>
      <c r="B9" s="54" t="s">
        <v>87</v>
      </c>
      <c r="C9" s="55" t="s">
        <v>89</v>
      </c>
      <c r="D9" s="57"/>
      <c r="E9" s="57"/>
      <c r="F9" s="57"/>
      <c r="G9" s="57"/>
      <c r="H9" s="55" t="s">
        <v>100</v>
      </c>
      <c r="I9" s="55" t="s">
        <v>102</v>
      </c>
      <c r="J9" s="55" t="s">
        <v>101</v>
      </c>
    </row>
    <row r="10" spans="1:10" x14ac:dyDescent="0.25">
      <c r="A10" s="58">
        <v>1</v>
      </c>
      <c r="B10" s="61" t="s">
        <v>90</v>
      </c>
      <c r="C10" s="59"/>
      <c r="D10" s="57"/>
      <c r="E10" s="57"/>
      <c r="F10" s="57"/>
      <c r="G10" s="57"/>
      <c r="H10" s="59"/>
      <c r="I10" s="58"/>
      <c r="J10" s="58"/>
    </row>
    <row r="11" spans="1:10" x14ac:dyDescent="0.25">
      <c r="A11" s="58">
        <v>2</v>
      </c>
      <c r="B11" s="61" t="s">
        <v>91</v>
      </c>
      <c r="C11" s="59"/>
      <c r="D11" s="57"/>
      <c r="E11" s="57"/>
      <c r="F11" s="57"/>
      <c r="G11" s="57"/>
      <c r="H11" s="59"/>
      <c r="I11" s="58"/>
      <c r="J11" s="58"/>
    </row>
    <row r="12" spans="1:10" x14ac:dyDescent="0.25">
      <c r="A12" s="58">
        <v>3</v>
      </c>
      <c r="B12" s="61" t="s">
        <v>92</v>
      </c>
      <c r="C12" s="59"/>
      <c r="D12" s="57"/>
      <c r="E12" s="57"/>
      <c r="F12" s="57"/>
      <c r="G12" s="57"/>
      <c r="H12" s="59"/>
      <c r="I12" s="58"/>
      <c r="J12" s="58"/>
    </row>
    <row r="13" spans="1:10" x14ac:dyDescent="0.25">
      <c r="A13" s="58">
        <v>4</v>
      </c>
      <c r="B13" s="61" t="s">
        <v>93</v>
      </c>
      <c r="C13" s="59"/>
      <c r="D13" s="57"/>
      <c r="E13" s="57"/>
      <c r="F13" s="57"/>
      <c r="G13" s="57"/>
      <c r="H13" s="59"/>
      <c r="I13" s="58"/>
      <c r="J13" s="58"/>
    </row>
    <row r="14" spans="1:10" ht="15" customHeight="1" x14ac:dyDescent="0.25">
      <c r="A14" s="175" t="s">
        <v>103</v>
      </c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0" ht="25.5" x14ac:dyDescent="0.25">
      <c r="A15" s="55" t="s">
        <v>41</v>
      </c>
      <c r="B15" s="54" t="s">
        <v>87</v>
      </c>
      <c r="C15" s="55" t="s">
        <v>89</v>
      </c>
      <c r="D15" s="57"/>
      <c r="E15" s="57"/>
      <c r="F15" s="57"/>
      <c r="G15" s="57"/>
      <c r="H15" s="55" t="s">
        <v>100</v>
      </c>
      <c r="I15" s="55" t="s">
        <v>102</v>
      </c>
      <c r="J15" s="55" t="s">
        <v>101</v>
      </c>
    </row>
    <row r="16" spans="1:10" x14ac:dyDescent="0.25">
      <c r="A16" s="58">
        <v>1</v>
      </c>
      <c r="B16" s="61" t="s">
        <v>90</v>
      </c>
      <c r="C16" s="59"/>
      <c r="D16" s="57"/>
      <c r="E16" s="57"/>
      <c r="F16" s="57"/>
      <c r="G16" s="57">
        <f>IF('A. Opći podaci'!I27="",1,2)</f>
        <v>1</v>
      </c>
      <c r="H16" s="59"/>
      <c r="I16" s="58"/>
      <c r="J16" s="58"/>
    </row>
    <row r="17" spans="1:10" x14ac:dyDescent="0.25">
      <c r="A17" s="58">
        <v>2</v>
      </c>
      <c r="B17" s="61" t="s">
        <v>91</v>
      </c>
      <c r="C17" s="59"/>
      <c r="D17" s="57"/>
      <c r="E17" s="57"/>
      <c r="F17" s="57"/>
      <c r="G17" s="57"/>
      <c r="H17" s="59"/>
      <c r="I17" s="58"/>
      <c r="J17" s="58"/>
    </row>
    <row r="18" spans="1:10" x14ac:dyDescent="0.25">
      <c r="A18" s="58">
        <v>3</v>
      </c>
      <c r="B18" s="61" t="s">
        <v>92</v>
      </c>
      <c r="C18" s="59"/>
      <c r="D18" s="57"/>
      <c r="E18" s="57"/>
      <c r="F18" s="57"/>
      <c r="G18" s="57"/>
      <c r="H18" s="59"/>
      <c r="I18" s="58"/>
      <c r="J18" s="58"/>
    </row>
    <row r="19" spans="1:10" x14ac:dyDescent="0.25">
      <c r="A19" s="58">
        <v>4</v>
      </c>
      <c r="B19" s="61" t="s">
        <v>93</v>
      </c>
      <c r="C19" s="59"/>
      <c r="D19" s="57"/>
      <c r="E19" s="57"/>
      <c r="F19" s="57"/>
      <c r="G19" s="57"/>
      <c r="H19" s="59"/>
      <c r="I19" s="58"/>
      <c r="J19" s="58"/>
    </row>
    <row r="20" spans="1:10" ht="15" customHeight="1" x14ac:dyDescent="0.25">
      <c r="A20" s="175" t="s">
        <v>104</v>
      </c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ht="25.5" x14ac:dyDescent="0.25">
      <c r="A21" s="55" t="s">
        <v>41</v>
      </c>
      <c r="B21" s="54" t="s">
        <v>87</v>
      </c>
      <c r="C21" s="55" t="s">
        <v>89</v>
      </c>
      <c r="D21" s="57"/>
      <c r="E21" s="57"/>
      <c r="F21" s="57"/>
      <c r="G21" s="57"/>
      <c r="H21" s="55" t="s">
        <v>100</v>
      </c>
      <c r="I21" s="55" t="s">
        <v>102</v>
      </c>
      <c r="J21" s="55" t="s">
        <v>101</v>
      </c>
    </row>
    <row r="22" spans="1:10" x14ac:dyDescent="0.25">
      <c r="A22" s="58">
        <v>1</v>
      </c>
      <c r="B22" s="61" t="s">
        <v>90</v>
      </c>
      <c r="C22" s="59"/>
      <c r="D22" s="57"/>
      <c r="E22" s="57"/>
      <c r="F22" s="57"/>
      <c r="G22" s="57">
        <f>IF('A. Opći podaci'!I27="",1,2)</f>
        <v>1</v>
      </c>
      <c r="H22" s="59"/>
      <c r="I22" s="58"/>
      <c r="J22" s="58"/>
    </row>
    <row r="23" spans="1:10" x14ac:dyDescent="0.25">
      <c r="A23" s="58">
        <v>2</v>
      </c>
      <c r="B23" s="61" t="s">
        <v>91</v>
      </c>
      <c r="C23" s="59"/>
      <c r="D23" s="57"/>
      <c r="E23" s="57"/>
      <c r="F23" s="57"/>
      <c r="G23" s="57"/>
      <c r="H23" s="59"/>
      <c r="I23" s="58"/>
      <c r="J23" s="58"/>
    </row>
    <row r="24" spans="1:10" x14ac:dyDescent="0.25">
      <c r="A24" s="58">
        <v>3</v>
      </c>
      <c r="B24" s="61" t="s">
        <v>92</v>
      </c>
      <c r="C24" s="59"/>
      <c r="D24" s="57"/>
      <c r="E24" s="57"/>
      <c r="F24" s="57"/>
      <c r="G24" s="57"/>
      <c r="H24" s="59"/>
      <c r="I24" s="58"/>
      <c r="J24" s="58"/>
    </row>
    <row r="25" spans="1:10" x14ac:dyDescent="0.25">
      <c r="A25" s="58">
        <v>4</v>
      </c>
      <c r="B25" s="61" t="s">
        <v>93</v>
      </c>
      <c r="C25" s="59"/>
      <c r="D25" s="57"/>
      <c r="E25" s="57"/>
      <c r="F25" s="57"/>
      <c r="G25" s="57"/>
      <c r="H25" s="59"/>
      <c r="I25" s="58"/>
      <c r="J25" s="58"/>
    </row>
    <row r="26" spans="1:10" ht="15" customHeight="1" x14ac:dyDescent="0.25">
      <c r="A26" s="172" t="s">
        <v>105</v>
      </c>
      <c r="B26" s="172"/>
      <c r="C26" s="172"/>
      <c r="D26" s="172"/>
      <c r="E26" s="172"/>
      <c r="F26" s="172"/>
      <c r="G26" s="172"/>
      <c r="H26" s="172"/>
      <c r="I26" s="172"/>
      <c r="J26" s="172"/>
    </row>
    <row r="27" spans="1:10" ht="25.5" x14ac:dyDescent="0.25">
      <c r="A27" s="62" t="s">
        <v>41</v>
      </c>
      <c r="B27" s="63" t="s">
        <v>87</v>
      </c>
      <c r="C27" s="62" t="s">
        <v>89</v>
      </c>
      <c r="D27" s="57"/>
      <c r="E27" s="57"/>
      <c r="F27" s="57"/>
      <c r="G27" s="57"/>
      <c r="H27" s="62" t="s">
        <v>100</v>
      </c>
      <c r="I27" s="62" t="s">
        <v>102</v>
      </c>
      <c r="J27" s="62" t="s">
        <v>101</v>
      </c>
    </row>
    <row r="28" spans="1:10" x14ac:dyDescent="0.25">
      <c r="A28" s="58">
        <v>1</v>
      </c>
      <c r="B28" s="61" t="s">
        <v>90</v>
      </c>
      <c r="C28" s="59"/>
      <c r="D28" s="57"/>
      <c r="E28" s="57"/>
      <c r="F28" s="57"/>
      <c r="G28" s="57">
        <f>IF('A. Opći podaci'!I27="",1,2)</f>
        <v>1</v>
      </c>
      <c r="H28" s="59"/>
      <c r="I28" s="58"/>
      <c r="J28" s="58"/>
    </row>
    <row r="29" spans="1:10" x14ac:dyDescent="0.25">
      <c r="A29" s="58">
        <v>2</v>
      </c>
      <c r="B29" s="61" t="s">
        <v>91</v>
      </c>
      <c r="C29" s="59"/>
      <c r="D29" s="57"/>
      <c r="E29" s="57"/>
      <c r="F29" s="57"/>
      <c r="G29" s="57"/>
      <c r="H29" s="59"/>
      <c r="I29" s="58"/>
      <c r="J29" s="58"/>
    </row>
    <row r="30" spans="1:10" x14ac:dyDescent="0.25">
      <c r="A30" s="58">
        <v>3</v>
      </c>
      <c r="B30" s="61" t="s">
        <v>92</v>
      </c>
      <c r="C30" s="59"/>
      <c r="D30" s="57"/>
      <c r="E30" s="57"/>
      <c r="F30" s="57"/>
      <c r="G30" s="57"/>
      <c r="H30" s="59"/>
      <c r="I30" s="58"/>
      <c r="J30" s="58"/>
    </row>
    <row r="31" spans="1:10" x14ac:dyDescent="0.25">
      <c r="A31" s="58">
        <v>4</v>
      </c>
      <c r="B31" s="61" t="s">
        <v>93</v>
      </c>
      <c r="C31" s="59"/>
      <c r="D31" s="57"/>
      <c r="E31" s="57"/>
      <c r="F31" s="57"/>
      <c r="G31" s="57"/>
      <c r="H31" s="59"/>
      <c r="I31" s="58"/>
      <c r="J31" s="58"/>
    </row>
    <row r="32" spans="1:10" ht="15" customHeight="1" x14ac:dyDescent="0.25">
      <c r="A32" s="172" t="s">
        <v>106</v>
      </c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 ht="25.5" x14ac:dyDescent="0.25">
      <c r="A33" s="62" t="s">
        <v>41</v>
      </c>
      <c r="B33" s="63" t="s">
        <v>87</v>
      </c>
      <c r="C33" s="62" t="s">
        <v>89</v>
      </c>
      <c r="D33" s="57"/>
      <c r="E33" s="57"/>
      <c r="F33" s="57"/>
      <c r="G33" s="57"/>
      <c r="H33" s="62" t="s">
        <v>100</v>
      </c>
      <c r="I33" s="62" t="s">
        <v>102</v>
      </c>
      <c r="J33" s="62" t="s">
        <v>101</v>
      </c>
    </row>
    <row r="34" spans="1:10" x14ac:dyDescent="0.25">
      <c r="A34" s="58">
        <v>1</v>
      </c>
      <c r="B34" s="61" t="s">
        <v>90</v>
      </c>
      <c r="C34" s="59"/>
      <c r="D34" s="57"/>
      <c r="E34" s="57"/>
      <c r="F34" s="57"/>
      <c r="G34" s="57">
        <f>IF('A. Opći podaci'!I27="",1,2)</f>
        <v>1</v>
      </c>
      <c r="H34" s="59"/>
      <c r="I34" s="58"/>
      <c r="J34" s="58"/>
    </row>
    <row r="35" spans="1:10" x14ac:dyDescent="0.25">
      <c r="A35" s="58">
        <v>2</v>
      </c>
      <c r="B35" s="61" t="s">
        <v>91</v>
      </c>
      <c r="C35" s="59"/>
      <c r="D35" s="57"/>
      <c r="E35" s="57"/>
      <c r="F35" s="57"/>
      <c r="G35" s="57"/>
      <c r="H35" s="59"/>
      <c r="I35" s="58"/>
      <c r="J35" s="58"/>
    </row>
    <row r="36" spans="1:10" x14ac:dyDescent="0.25">
      <c r="A36" s="58">
        <v>3</v>
      </c>
      <c r="B36" s="61" t="s">
        <v>92</v>
      </c>
      <c r="C36" s="59"/>
      <c r="D36" s="57"/>
      <c r="E36" s="57"/>
      <c r="F36" s="57"/>
      <c r="G36" s="57"/>
      <c r="H36" s="59"/>
      <c r="I36" s="58"/>
      <c r="J36" s="58"/>
    </row>
    <row r="37" spans="1:10" x14ac:dyDescent="0.25">
      <c r="A37" s="58">
        <v>4</v>
      </c>
      <c r="B37" s="61" t="s">
        <v>93</v>
      </c>
      <c r="C37" s="59"/>
      <c r="D37" s="57"/>
      <c r="E37" s="57"/>
      <c r="F37" s="57"/>
      <c r="G37" s="57"/>
      <c r="H37" s="59"/>
      <c r="I37" s="58"/>
      <c r="J37" s="58"/>
    </row>
    <row r="38" spans="1:10" ht="15" customHeight="1" x14ac:dyDescent="0.25">
      <c r="A38" s="172" t="s">
        <v>107</v>
      </c>
      <c r="B38" s="172"/>
      <c r="C38" s="172"/>
      <c r="D38" s="172"/>
      <c r="E38" s="172"/>
      <c r="F38" s="172"/>
      <c r="G38" s="172"/>
      <c r="H38" s="172"/>
      <c r="I38" s="172"/>
      <c r="J38" s="172"/>
    </row>
    <row r="39" spans="1:10" ht="25.5" x14ac:dyDescent="0.25">
      <c r="A39" s="62" t="s">
        <v>41</v>
      </c>
      <c r="B39" s="63" t="s">
        <v>87</v>
      </c>
      <c r="C39" s="62" t="s">
        <v>89</v>
      </c>
      <c r="D39" s="57"/>
      <c r="E39" s="57"/>
      <c r="F39" s="57"/>
      <c r="G39" s="57"/>
      <c r="H39" s="62" t="s">
        <v>100</v>
      </c>
      <c r="I39" s="62" t="s">
        <v>102</v>
      </c>
      <c r="J39" s="62" t="s">
        <v>101</v>
      </c>
    </row>
    <row r="40" spans="1:10" x14ac:dyDescent="0.25">
      <c r="A40" s="58">
        <v>1</v>
      </c>
      <c r="B40" s="61" t="s">
        <v>90</v>
      </c>
      <c r="C40" s="59"/>
      <c r="D40" s="57"/>
      <c r="E40" s="57"/>
      <c r="F40" s="57"/>
      <c r="G40" s="57">
        <f>IF('A. Opći podaci'!I27="",1,2)</f>
        <v>1</v>
      </c>
      <c r="H40" s="59"/>
      <c r="I40" s="58"/>
      <c r="J40" s="58"/>
    </row>
    <row r="41" spans="1:10" x14ac:dyDescent="0.25">
      <c r="A41" s="58">
        <v>2</v>
      </c>
      <c r="B41" s="61" t="s">
        <v>91</v>
      </c>
      <c r="C41" s="59"/>
      <c r="D41" s="57"/>
      <c r="E41" s="57"/>
      <c r="F41" s="57"/>
      <c r="G41" s="57"/>
      <c r="H41" s="59"/>
      <c r="I41" s="58"/>
      <c r="J41" s="58"/>
    </row>
    <row r="42" spans="1:10" x14ac:dyDescent="0.25">
      <c r="A42" s="58">
        <v>3</v>
      </c>
      <c r="B42" s="61" t="s">
        <v>92</v>
      </c>
      <c r="C42" s="59"/>
      <c r="D42" s="57"/>
      <c r="E42" s="57"/>
      <c r="F42" s="57"/>
      <c r="G42" s="57"/>
      <c r="H42" s="59"/>
      <c r="I42" s="58"/>
      <c r="J42" s="58"/>
    </row>
    <row r="43" spans="1:10" x14ac:dyDescent="0.25">
      <c r="A43" s="58">
        <v>4</v>
      </c>
      <c r="B43" s="61" t="s">
        <v>93</v>
      </c>
      <c r="C43" s="59"/>
      <c r="D43" s="57"/>
      <c r="E43" s="57"/>
      <c r="F43" s="57"/>
      <c r="G43" s="57"/>
      <c r="H43" s="59"/>
      <c r="I43" s="58"/>
      <c r="J43" s="58"/>
    </row>
    <row r="44" spans="1:10" ht="15" customHeight="1" x14ac:dyDescent="0.25">
      <c r="A44" s="172" t="s">
        <v>108</v>
      </c>
      <c r="B44" s="172"/>
      <c r="C44" s="172"/>
      <c r="D44" s="172"/>
      <c r="E44" s="172"/>
      <c r="F44" s="172"/>
      <c r="G44" s="172"/>
      <c r="H44" s="172"/>
      <c r="I44" s="172"/>
      <c r="J44" s="172"/>
    </row>
    <row r="45" spans="1:10" ht="25.5" x14ac:dyDescent="0.25">
      <c r="A45" s="62" t="s">
        <v>41</v>
      </c>
      <c r="B45" s="63" t="s">
        <v>87</v>
      </c>
      <c r="C45" s="62" t="s">
        <v>89</v>
      </c>
      <c r="D45" s="57"/>
      <c r="E45" s="57"/>
      <c r="F45" s="57"/>
      <c r="G45" s="57"/>
      <c r="H45" s="62" t="s">
        <v>100</v>
      </c>
      <c r="I45" s="62" t="s">
        <v>102</v>
      </c>
      <c r="J45" s="62" t="s">
        <v>101</v>
      </c>
    </row>
    <row r="46" spans="1:10" x14ac:dyDescent="0.25">
      <c r="A46" s="58">
        <v>1</v>
      </c>
      <c r="B46" s="61" t="s">
        <v>90</v>
      </c>
      <c r="C46" s="59"/>
      <c r="D46" s="57"/>
      <c r="E46" s="57"/>
      <c r="F46" s="57"/>
      <c r="G46" s="57">
        <f>IF('A. Opći podaci'!I27="",1,2)</f>
        <v>1</v>
      </c>
      <c r="H46" s="59"/>
      <c r="I46" s="58"/>
      <c r="J46" s="58"/>
    </row>
    <row r="47" spans="1:10" x14ac:dyDescent="0.25">
      <c r="A47" s="58">
        <v>2</v>
      </c>
      <c r="B47" s="61" t="s">
        <v>91</v>
      </c>
      <c r="C47" s="59"/>
      <c r="D47" s="57"/>
      <c r="E47" s="57"/>
      <c r="F47" s="57"/>
      <c r="G47" s="57"/>
      <c r="H47" s="59"/>
      <c r="I47" s="58"/>
      <c r="J47" s="58"/>
    </row>
    <row r="48" spans="1:10" x14ac:dyDescent="0.25">
      <c r="A48" s="58">
        <v>3</v>
      </c>
      <c r="B48" s="61" t="s">
        <v>92</v>
      </c>
      <c r="C48" s="59"/>
      <c r="D48" s="57"/>
      <c r="E48" s="57"/>
      <c r="F48" s="57"/>
      <c r="G48" s="57"/>
      <c r="H48" s="59"/>
      <c r="I48" s="58"/>
      <c r="J48" s="58"/>
    </row>
    <row r="49" spans="1:10" x14ac:dyDescent="0.25">
      <c r="A49" s="58">
        <v>4</v>
      </c>
      <c r="B49" s="61" t="s">
        <v>93</v>
      </c>
      <c r="C49" s="59"/>
      <c r="D49" s="57"/>
      <c r="E49" s="57"/>
      <c r="F49" s="57"/>
      <c r="G49" s="57"/>
      <c r="H49" s="59"/>
      <c r="I49" s="58"/>
      <c r="J49" s="58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8" priority="25" operator="equal">
      <formula>""</formula>
    </cfRule>
  </conditionalFormatting>
  <conditionalFormatting sqref="A20:C20">
    <cfRule type="cellIs" dxfId="17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topLeftCell="B1" workbookViewId="0">
      <selection activeCell="P10" sqref="P10"/>
    </sheetView>
  </sheetViews>
  <sheetFormatPr defaultRowHeight="15" x14ac:dyDescent="0.25"/>
  <cols>
    <col min="1" max="1" width="67.42578125" style="2" customWidth="1"/>
    <col min="2" max="2" width="16.42578125" customWidth="1"/>
    <col min="3" max="3" width="26.5703125" bestFit="1" customWidth="1"/>
    <col min="13" max="13" width="21.85546875" customWidth="1"/>
    <col min="16" max="16" width="14.140625" bestFit="1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5" t="s">
        <v>73</v>
      </c>
      <c r="H1" s="1" t="s">
        <v>9</v>
      </c>
      <c r="K1" s="24" t="s">
        <v>17</v>
      </c>
      <c r="M1" t="s">
        <v>94</v>
      </c>
      <c r="N1" s="19"/>
      <c r="P1" s="19" t="s">
        <v>25</v>
      </c>
      <c r="S1" s="19" t="s">
        <v>86</v>
      </c>
      <c r="U1" s="19" t="s">
        <v>42</v>
      </c>
      <c r="X1" s="19" t="s">
        <v>48</v>
      </c>
    </row>
    <row r="2" spans="1:24" x14ac:dyDescent="0.25">
      <c r="A2" s="105" t="s">
        <v>130</v>
      </c>
      <c r="B2" s="76">
        <v>59624928052</v>
      </c>
      <c r="C2" s="76" t="s">
        <v>119</v>
      </c>
      <c r="D2" s="6">
        <v>42000</v>
      </c>
      <c r="E2" s="6" t="s">
        <v>8</v>
      </c>
      <c r="F2" s="46" t="s">
        <v>122</v>
      </c>
      <c r="H2" s="2" t="s">
        <v>10</v>
      </c>
      <c r="J2" s="22" t="s">
        <v>14</v>
      </c>
      <c r="K2" t="s">
        <v>24</v>
      </c>
      <c r="M2" t="s">
        <v>95</v>
      </c>
      <c r="N2" s="19"/>
      <c r="P2" s="19" t="s">
        <v>38</v>
      </c>
      <c r="S2" s="19" t="s">
        <v>84</v>
      </c>
      <c r="T2">
        <v>5</v>
      </c>
      <c r="U2" s="19" t="s">
        <v>46</v>
      </c>
      <c r="X2" s="19" t="s">
        <v>49</v>
      </c>
    </row>
    <row r="3" spans="1:24" x14ac:dyDescent="0.25">
      <c r="A3" s="105" t="s">
        <v>169</v>
      </c>
      <c r="B3" s="76">
        <v>59624928052</v>
      </c>
      <c r="C3" s="76" t="s">
        <v>119</v>
      </c>
      <c r="D3" s="6">
        <v>42000</v>
      </c>
      <c r="E3" s="6" t="s">
        <v>8</v>
      </c>
      <c r="F3" s="46" t="s">
        <v>123</v>
      </c>
      <c r="H3" s="2" t="s">
        <v>76</v>
      </c>
      <c r="J3" s="22" t="s">
        <v>13</v>
      </c>
      <c r="K3" s="19" t="s">
        <v>74</v>
      </c>
      <c r="M3" t="s">
        <v>96</v>
      </c>
      <c r="N3" s="19"/>
      <c r="P3" s="19" t="s">
        <v>39</v>
      </c>
      <c r="S3" s="19" t="s">
        <v>43</v>
      </c>
      <c r="T3">
        <v>4</v>
      </c>
      <c r="U3" s="19" t="s">
        <v>43</v>
      </c>
      <c r="X3" s="19" t="s">
        <v>50</v>
      </c>
    </row>
    <row r="4" spans="1:24" x14ac:dyDescent="0.25">
      <c r="A4" s="105" t="s">
        <v>131</v>
      </c>
      <c r="B4" s="76">
        <v>59624928052</v>
      </c>
      <c r="C4" s="76" t="s">
        <v>119</v>
      </c>
      <c r="D4" s="6">
        <v>42000</v>
      </c>
      <c r="E4" s="6" t="s">
        <v>8</v>
      </c>
      <c r="F4" s="46" t="s">
        <v>124</v>
      </c>
      <c r="H4" s="2" t="s">
        <v>77</v>
      </c>
      <c r="K4" s="19" t="s">
        <v>18</v>
      </c>
      <c r="M4" t="s">
        <v>97</v>
      </c>
      <c r="P4" s="19" t="s">
        <v>40</v>
      </c>
      <c r="S4" s="19" t="s">
        <v>44</v>
      </c>
      <c r="T4">
        <v>3</v>
      </c>
      <c r="U4" s="19" t="s">
        <v>44</v>
      </c>
      <c r="X4" s="19" t="s">
        <v>51</v>
      </c>
    </row>
    <row r="5" spans="1:24" x14ac:dyDescent="0.25">
      <c r="A5" s="105" t="s">
        <v>132</v>
      </c>
      <c r="B5" s="76">
        <v>59624928052</v>
      </c>
      <c r="C5" s="76" t="s">
        <v>119</v>
      </c>
      <c r="D5" s="6">
        <v>42000</v>
      </c>
      <c r="E5" s="6" t="s">
        <v>8</v>
      </c>
      <c r="F5" s="46" t="s">
        <v>125</v>
      </c>
      <c r="H5" s="2" t="s">
        <v>78</v>
      </c>
      <c r="K5" s="19" t="s">
        <v>19</v>
      </c>
      <c r="P5" s="19" t="s">
        <v>137</v>
      </c>
      <c r="S5" t="s">
        <v>85</v>
      </c>
      <c r="T5">
        <v>2</v>
      </c>
      <c r="U5" s="19" t="s">
        <v>45</v>
      </c>
    </row>
    <row r="6" spans="1:24" x14ac:dyDescent="0.25">
      <c r="A6" s="105" t="s">
        <v>170</v>
      </c>
      <c r="B6" s="76">
        <v>59624928052</v>
      </c>
      <c r="C6" s="76" t="s">
        <v>119</v>
      </c>
      <c r="D6" s="6">
        <v>42000</v>
      </c>
      <c r="E6" s="6" t="s">
        <v>8</v>
      </c>
      <c r="F6" s="46" t="s">
        <v>174</v>
      </c>
      <c r="K6" s="19" t="s">
        <v>20</v>
      </c>
      <c r="P6" s="19" t="s">
        <v>138</v>
      </c>
      <c r="U6" s="19" t="s">
        <v>47</v>
      </c>
    </row>
    <row r="7" spans="1:24" s="19" customFormat="1" x14ac:dyDescent="0.25">
      <c r="A7" s="105" t="s">
        <v>135</v>
      </c>
      <c r="B7" s="76">
        <v>59624928052</v>
      </c>
      <c r="C7" s="76" t="s">
        <v>119</v>
      </c>
      <c r="D7" s="6">
        <v>42000</v>
      </c>
      <c r="E7" s="6" t="s">
        <v>8</v>
      </c>
      <c r="F7" s="46" t="s">
        <v>126</v>
      </c>
      <c r="K7" s="19" t="s">
        <v>21</v>
      </c>
      <c r="L7"/>
      <c r="P7" s="19" t="s">
        <v>164</v>
      </c>
    </row>
    <row r="8" spans="1:24" x14ac:dyDescent="0.25">
      <c r="A8" s="105" t="s">
        <v>165</v>
      </c>
      <c r="B8" s="76">
        <v>59624928052</v>
      </c>
      <c r="C8" s="6" t="s">
        <v>120</v>
      </c>
      <c r="D8" s="6">
        <v>48000</v>
      </c>
      <c r="E8" s="6" t="s">
        <v>121</v>
      </c>
      <c r="F8" s="46" t="s">
        <v>175</v>
      </c>
      <c r="K8" s="19" t="s">
        <v>23</v>
      </c>
      <c r="N8" s="19"/>
      <c r="P8" s="19"/>
    </row>
    <row r="9" spans="1:24" x14ac:dyDescent="0.25">
      <c r="A9" s="105" t="s">
        <v>166</v>
      </c>
      <c r="B9" s="76">
        <v>59624928052</v>
      </c>
      <c r="C9" s="6" t="s">
        <v>120</v>
      </c>
      <c r="D9" s="6">
        <v>48000</v>
      </c>
      <c r="E9" s="6" t="s">
        <v>121</v>
      </c>
      <c r="F9" s="46" t="s">
        <v>127</v>
      </c>
      <c r="K9" s="19" t="s">
        <v>22</v>
      </c>
      <c r="N9" s="19"/>
      <c r="P9" s="19"/>
    </row>
    <row r="10" spans="1:24" x14ac:dyDescent="0.25">
      <c r="A10" s="105" t="s">
        <v>171</v>
      </c>
      <c r="B10" s="76">
        <v>59624928052</v>
      </c>
      <c r="C10" s="76" t="s">
        <v>119</v>
      </c>
      <c r="D10" s="6">
        <v>42000</v>
      </c>
      <c r="E10" s="6" t="s">
        <v>8</v>
      </c>
      <c r="F10" s="46" t="s">
        <v>176</v>
      </c>
      <c r="K10" s="19" t="s">
        <v>26</v>
      </c>
      <c r="N10" s="19"/>
    </row>
    <row r="11" spans="1:24" x14ac:dyDescent="0.25">
      <c r="A11" s="105" t="s">
        <v>168</v>
      </c>
      <c r="B11" s="76">
        <v>59624928052</v>
      </c>
      <c r="C11" s="76" t="s">
        <v>119</v>
      </c>
      <c r="D11" s="6">
        <v>42000</v>
      </c>
      <c r="E11" s="6" t="s">
        <v>8</v>
      </c>
      <c r="F11" s="46" t="s">
        <v>177</v>
      </c>
      <c r="K11" s="19" t="s">
        <v>27</v>
      </c>
      <c r="N11" s="19"/>
    </row>
    <row r="12" spans="1:24" x14ac:dyDescent="0.25">
      <c r="A12" s="105" t="s">
        <v>172</v>
      </c>
      <c r="B12" s="76">
        <v>59624928052</v>
      </c>
      <c r="C12" s="76" t="s">
        <v>119</v>
      </c>
      <c r="D12" s="6">
        <v>42000</v>
      </c>
      <c r="E12" s="6" t="s">
        <v>8</v>
      </c>
      <c r="F12" s="46" t="s">
        <v>178</v>
      </c>
      <c r="K12" s="19" t="s">
        <v>28</v>
      </c>
    </row>
    <row r="13" spans="1:24" x14ac:dyDescent="0.25">
      <c r="A13" s="105" t="s">
        <v>180</v>
      </c>
      <c r="B13" s="76">
        <v>59624928052</v>
      </c>
      <c r="C13" s="6" t="s">
        <v>120</v>
      </c>
      <c r="D13" s="6">
        <v>48000</v>
      </c>
      <c r="E13" s="6" t="s">
        <v>121</v>
      </c>
      <c r="F13" s="46" t="s">
        <v>179</v>
      </c>
      <c r="K13" s="19" t="s">
        <v>29</v>
      </c>
    </row>
    <row r="14" spans="1:24" x14ac:dyDescent="0.25">
      <c r="A14" s="105" t="s">
        <v>173</v>
      </c>
      <c r="B14" s="76">
        <v>59624928052</v>
      </c>
      <c r="C14" s="6" t="s">
        <v>120</v>
      </c>
      <c r="D14" s="6">
        <v>48000</v>
      </c>
      <c r="E14" s="6" t="s">
        <v>121</v>
      </c>
      <c r="F14" s="46" t="s">
        <v>181</v>
      </c>
      <c r="K14" s="19" t="s">
        <v>30</v>
      </c>
    </row>
    <row r="15" spans="1:24" x14ac:dyDescent="0.25">
      <c r="A15" s="105" t="s">
        <v>167</v>
      </c>
      <c r="B15" s="76">
        <v>59624928052</v>
      </c>
      <c r="C15" s="76" t="s">
        <v>119</v>
      </c>
      <c r="D15" s="6">
        <v>42000</v>
      </c>
      <c r="E15" s="6" t="s">
        <v>8</v>
      </c>
      <c r="F15" s="48" t="s">
        <v>128</v>
      </c>
      <c r="K15" s="19" t="s">
        <v>37</v>
      </c>
    </row>
    <row r="16" spans="1:24" x14ac:dyDescent="0.25">
      <c r="A16" s="107" t="s">
        <v>182</v>
      </c>
      <c r="B16" s="76">
        <v>59624928052</v>
      </c>
      <c r="C16" s="6" t="s">
        <v>120</v>
      </c>
      <c r="D16" s="6">
        <v>48000</v>
      </c>
      <c r="E16" s="6" t="s">
        <v>121</v>
      </c>
      <c r="F16" s="48" t="s">
        <v>183</v>
      </c>
      <c r="K16" s="19" t="s">
        <v>31</v>
      </c>
    </row>
    <row r="17" spans="1:11" x14ac:dyDescent="0.25">
      <c r="B17" s="5"/>
      <c r="C17" s="6"/>
      <c r="D17" s="6"/>
      <c r="E17" s="6"/>
      <c r="F17" s="47"/>
      <c r="K17" s="19" t="s">
        <v>32</v>
      </c>
    </row>
    <row r="18" spans="1:11" x14ac:dyDescent="0.25">
      <c r="B18" s="5"/>
      <c r="C18" s="6"/>
      <c r="D18" s="6"/>
      <c r="E18" s="6"/>
      <c r="F18" s="47"/>
      <c r="K18" s="19" t="s">
        <v>33</v>
      </c>
    </row>
    <row r="19" spans="1:11" x14ac:dyDescent="0.25">
      <c r="A19" s="6"/>
      <c r="B19" s="5"/>
      <c r="C19" s="6"/>
      <c r="D19" s="6"/>
      <c r="E19" s="6"/>
      <c r="F19" s="47"/>
      <c r="K19" s="19" t="s">
        <v>34</v>
      </c>
    </row>
    <row r="20" spans="1:11" x14ac:dyDescent="0.25">
      <c r="A20" s="6"/>
      <c r="B20" s="5"/>
      <c r="C20" s="6"/>
      <c r="D20" s="6"/>
      <c r="E20" s="6"/>
      <c r="F20" s="47"/>
      <c r="K20" s="19" t="s">
        <v>35</v>
      </c>
    </row>
    <row r="21" spans="1:11" x14ac:dyDescent="0.25">
      <c r="A21" s="6"/>
      <c r="B21" s="5"/>
      <c r="C21" s="6"/>
      <c r="D21" s="6"/>
      <c r="E21" s="6"/>
      <c r="F21" s="47"/>
      <c r="K21" s="19" t="s">
        <v>52</v>
      </c>
    </row>
    <row r="22" spans="1:11" x14ac:dyDescent="0.25">
      <c r="A22" s="6"/>
      <c r="B22" s="5"/>
      <c r="C22" s="6"/>
      <c r="D22" s="6"/>
      <c r="E22" s="6"/>
      <c r="F22" s="47"/>
      <c r="K22" s="19" t="s">
        <v>53</v>
      </c>
    </row>
    <row r="23" spans="1:11" x14ac:dyDescent="0.25">
      <c r="A23" s="6"/>
      <c r="B23" s="5"/>
      <c r="C23" s="6"/>
      <c r="D23" s="6"/>
      <c r="E23" s="6"/>
      <c r="F23" s="47"/>
      <c r="K23" s="19" t="s">
        <v>54</v>
      </c>
    </row>
    <row r="24" spans="1:11" x14ac:dyDescent="0.25">
      <c r="A24" s="6"/>
      <c r="B24" s="5"/>
      <c r="C24" s="6"/>
      <c r="D24" s="6"/>
      <c r="E24" s="6"/>
      <c r="F24" s="47"/>
      <c r="K24" s="19" t="s">
        <v>136</v>
      </c>
    </row>
    <row r="25" spans="1:11" x14ac:dyDescent="0.25">
      <c r="A25" s="6"/>
      <c r="B25" s="5"/>
      <c r="C25" s="6"/>
      <c r="D25" s="6"/>
      <c r="E25" s="6"/>
      <c r="F25" s="47"/>
      <c r="K25" t="s">
        <v>36</v>
      </c>
    </row>
    <row r="26" spans="1:11" x14ac:dyDescent="0.25">
      <c r="A26" s="6"/>
      <c r="B26" s="5"/>
      <c r="C26" s="6"/>
      <c r="D26" s="6"/>
      <c r="E26" s="6"/>
      <c r="F26" s="47"/>
    </row>
    <row r="27" spans="1:11" x14ac:dyDescent="0.25">
      <c r="A27" s="6"/>
      <c r="B27" s="5"/>
      <c r="C27" s="6"/>
      <c r="D27" s="6"/>
      <c r="E27" s="6"/>
      <c r="F27" s="47"/>
    </row>
    <row r="28" spans="1:11" x14ac:dyDescent="0.25">
      <c r="A28" s="6"/>
      <c r="B28" s="5"/>
      <c r="C28" s="6"/>
      <c r="D28" s="6"/>
      <c r="E28" s="6"/>
      <c r="F28" s="19"/>
    </row>
    <row r="29" spans="1:11" x14ac:dyDescent="0.25">
      <c r="A29" s="6"/>
      <c r="B29" s="5"/>
      <c r="C29" s="6"/>
      <c r="D29" s="6"/>
      <c r="E29" s="6"/>
      <c r="F29" s="46"/>
    </row>
    <row r="30" spans="1:11" x14ac:dyDescent="0.25">
      <c r="A30" s="72"/>
      <c r="B30" s="74"/>
      <c r="C30" s="72"/>
      <c r="D30" s="72"/>
      <c r="E30" s="72"/>
      <c r="F30" s="47"/>
    </row>
    <row r="31" spans="1:11" x14ac:dyDescent="0.25">
      <c r="A31" s="6"/>
      <c r="B31" s="5"/>
      <c r="C31" s="6"/>
      <c r="D31" s="6"/>
      <c r="E31" s="6"/>
      <c r="F31" s="47"/>
    </row>
    <row r="32" spans="1:11" x14ac:dyDescent="0.25">
      <c r="A32" s="6"/>
      <c r="B32" s="5"/>
      <c r="C32" s="6"/>
      <c r="D32" s="6"/>
      <c r="E32" s="6"/>
      <c r="F32" s="47"/>
    </row>
    <row r="33" spans="1:6" x14ac:dyDescent="0.25">
      <c r="A33" s="6"/>
      <c r="B33" s="5"/>
      <c r="C33" s="6"/>
      <c r="D33" s="6"/>
      <c r="E33" s="6"/>
      <c r="F33" s="47"/>
    </row>
    <row r="34" spans="1:6" x14ac:dyDescent="0.25">
      <c r="A34" s="6"/>
      <c r="B34" s="5"/>
      <c r="C34" s="6"/>
      <c r="D34" s="6"/>
      <c r="E34" s="6"/>
      <c r="F34" s="19"/>
    </row>
    <row r="35" spans="1:6" x14ac:dyDescent="0.25">
      <c r="A35" s="6"/>
      <c r="B35" s="5"/>
      <c r="C35" s="6"/>
      <c r="D35" s="6"/>
      <c r="E35" s="6"/>
      <c r="F35" s="47"/>
    </row>
    <row r="36" spans="1:6" x14ac:dyDescent="0.25">
      <c r="A36" s="73"/>
      <c r="B36" s="75"/>
      <c r="C36" s="73"/>
      <c r="D36" s="73"/>
      <c r="E36" s="73"/>
      <c r="F36" s="46"/>
    </row>
  </sheetData>
  <sheetProtection selectLockedCells="1" selectUnlockedCells="1"/>
  <sortState ref="A2:F36">
    <sortCondition ref="A2:A36"/>
  </sortState>
  <customSheetViews>
    <customSheetView guid="{5B15E957-A46D-4F35-874F-E94885D54CFF}" showPageBreaks="1">
      <selection activeCell="G16" sqref="G16"/>
    </customSheetView>
    <customSheetView guid="{5DA942F9-93A1-4CC1-8713-7F341398BA4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B17" workbookViewId="0">
      <selection activeCell="B37" sqref="B37:D37"/>
    </sheetView>
  </sheetViews>
  <sheetFormatPr defaultRowHeight="15" x14ac:dyDescent="0.25"/>
  <cols>
    <col min="1" max="1" width="18.42578125" style="19" customWidth="1"/>
    <col min="2" max="2" width="25.42578125" customWidth="1"/>
    <col min="3" max="3" width="21.85546875" customWidth="1"/>
    <col min="4" max="4" width="22.85546875" customWidth="1"/>
    <col min="5" max="5" width="23.28515625" customWidth="1"/>
    <col min="6" max="6" width="13" hidden="1" customWidth="1"/>
    <col min="7" max="7" width="30.85546875" hidden="1" customWidth="1"/>
    <col min="8" max="8" width="40.42578125" hidden="1" customWidth="1"/>
    <col min="9" max="9" width="19.85546875" hidden="1" customWidth="1"/>
    <col min="10" max="10" width="24.42578125" hidden="1" customWidth="1"/>
    <col min="11" max="11" width="15.42578125" hidden="1" customWidth="1"/>
    <col min="12" max="12" width="14.7109375" customWidth="1"/>
    <col min="13" max="13" width="6.7109375" customWidth="1"/>
    <col min="16" max="16" width="11.7109375" hidden="1" customWidth="1"/>
  </cols>
  <sheetData>
    <row r="1" spans="2:16" ht="28.5" customHeight="1" x14ac:dyDescent="0.25">
      <c r="B1" s="193" t="s">
        <v>141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6" s="19" customFormat="1" ht="32.25" customHeight="1" x14ac:dyDescent="0.25">
      <c r="B2" s="197" t="s">
        <v>158</v>
      </c>
      <c r="C2" s="198"/>
      <c r="D2" s="199"/>
      <c r="E2" s="199"/>
      <c r="F2" s="87"/>
      <c r="G2" s="87"/>
      <c r="H2" s="87"/>
      <c r="I2" s="87"/>
      <c r="J2" s="87"/>
      <c r="K2" s="87"/>
      <c r="P2" s="98">
        <f>D2</f>
        <v>0</v>
      </c>
    </row>
    <row r="3" spans="2:16" x14ac:dyDescent="0.25">
      <c r="B3" s="85" t="s">
        <v>10</v>
      </c>
      <c r="C3" s="85" t="s">
        <v>142</v>
      </c>
      <c r="D3" s="85" t="s">
        <v>143</v>
      </c>
      <c r="E3" s="85" t="s">
        <v>144</v>
      </c>
      <c r="L3" s="181" t="s">
        <v>162</v>
      </c>
      <c r="P3" s="98"/>
    </row>
    <row r="4" spans="2:16" x14ac:dyDescent="0.25">
      <c r="B4" s="27"/>
      <c r="C4" s="93"/>
      <c r="D4" s="94"/>
      <c r="E4" s="90">
        <f t="shared" ref="E4:E10" si="0">IF(($D$4:$D$10)=0,0,(D4/$D$2))</f>
        <v>0</v>
      </c>
      <c r="L4" s="182"/>
    </row>
    <row r="5" spans="2:16" x14ac:dyDescent="0.25">
      <c r="B5" s="27"/>
      <c r="C5" s="93"/>
      <c r="D5" s="94"/>
      <c r="E5" s="90">
        <f t="shared" si="0"/>
        <v>0</v>
      </c>
      <c r="L5" s="182"/>
    </row>
    <row r="6" spans="2:16" x14ac:dyDescent="0.25">
      <c r="B6" s="27"/>
      <c r="C6" s="93"/>
      <c r="D6" s="94"/>
      <c r="E6" s="90">
        <f t="shared" si="0"/>
        <v>0</v>
      </c>
      <c r="L6" s="182"/>
    </row>
    <row r="7" spans="2:16" x14ac:dyDescent="0.25">
      <c r="B7" s="27"/>
      <c r="C7" s="93"/>
      <c r="D7" s="94"/>
      <c r="E7" s="90">
        <f t="shared" si="0"/>
        <v>0</v>
      </c>
      <c r="L7" s="182"/>
      <c r="N7" s="19"/>
    </row>
    <row r="8" spans="2:16" x14ac:dyDescent="0.25">
      <c r="B8" s="27"/>
      <c r="C8" s="93"/>
      <c r="D8" s="94"/>
      <c r="E8" s="90">
        <f t="shared" si="0"/>
        <v>0</v>
      </c>
      <c r="L8" s="182"/>
      <c r="N8" s="19"/>
    </row>
    <row r="9" spans="2:16" x14ac:dyDescent="0.25">
      <c r="B9" s="27"/>
      <c r="C9" s="93"/>
      <c r="D9" s="94"/>
      <c r="E9" s="90">
        <f t="shared" si="0"/>
        <v>0</v>
      </c>
      <c r="L9" s="182"/>
      <c r="N9" s="19"/>
    </row>
    <row r="10" spans="2:16" x14ac:dyDescent="0.25">
      <c r="B10" s="27"/>
      <c r="C10" s="93"/>
      <c r="D10" s="94"/>
      <c r="E10" s="90">
        <f t="shared" si="0"/>
        <v>0</v>
      </c>
      <c r="L10" s="182"/>
      <c r="N10" s="19"/>
    </row>
    <row r="11" spans="2:16" x14ac:dyDescent="0.25">
      <c r="B11" s="85" t="s">
        <v>76</v>
      </c>
      <c r="C11" s="85" t="s">
        <v>142</v>
      </c>
      <c r="D11" s="85" t="s">
        <v>143</v>
      </c>
      <c r="E11" s="85" t="s">
        <v>144</v>
      </c>
      <c r="L11" s="182"/>
    </row>
    <row r="12" spans="2:16" x14ac:dyDescent="0.25">
      <c r="B12" s="27"/>
      <c r="C12" s="93"/>
      <c r="D12" s="94"/>
      <c r="E12" s="90">
        <f t="shared" ref="E12:E18" si="1">IF(($D$12:$D$18)=0,0,(D12/$D$2))</f>
        <v>0</v>
      </c>
      <c r="L12" s="182"/>
      <c r="N12" s="19"/>
    </row>
    <row r="13" spans="2:16" x14ac:dyDescent="0.25">
      <c r="B13" s="27"/>
      <c r="C13" s="93"/>
      <c r="D13" s="94"/>
      <c r="E13" s="90">
        <f t="shared" si="1"/>
        <v>0</v>
      </c>
      <c r="L13" s="182"/>
      <c r="N13" s="19"/>
    </row>
    <row r="14" spans="2:16" x14ac:dyDescent="0.25">
      <c r="B14" s="27"/>
      <c r="C14" s="93"/>
      <c r="D14" s="94"/>
      <c r="E14" s="90">
        <f t="shared" si="1"/>
        <v>0</v>
      </c>
      <c r="L14" s="182"/>
      <c r="N14" s="19"/>
    </row>
    <row r="15" spans="2:16" x14ac:dyDescent="0.25">
      <c r="B15" s="27"/>
      <c r="C15" s="93"/>
      <c r="D15" s="94"/>
      <c r="E15" s="90">
        <f t="shared" si="1"/>
        <v>0</v>
      </c>
      <c r="L15" s="182"/>
      <c r="N15" s="19"/>
    </row>
    <row r="16" spans="2:16" x14ac:dyDescent="0.25">
      <c r="B16" s="27"/>
      <c r="C16" s="93"/>
      <c r="D16" s="94"/>
      <c r="E16" s="90">
        <f t="shared" si="1"/>
        <v>0</v>
      </c>
      <c r="L16" s="182"/>
      <c r="N16" s="19"/>
    </row>
    <row r="17" spans="2:12" x14ac:dyDescent="0.25">
      <c r="B17" s="27"/>
      <c r="C17" s="93"/>
      <c r="D17" s="94"/>
      <c r="E17" s="90">
        <f t="shared" si="1"/>
        <v>0</v>
      </c>
      <c r="L17" s="182"/>
    </row>
    <row r="18" spans="2:12" x14ac:dyDescent="0.25">
      <c r="B18" s="27"/>
      <c r="C18" s="93"/>
      <c r="D18" s="94"/>
      <c r="E18" s="90">
        <f t="shared" si="1"/>
        <v>0</v>
      </c>
      <c r="L18" s="182"/>
    </row>
    <row r="19" spans="2:12" x14ac:dyDescent="0.25">
      <c r="B19" s="195"/>
      <c r="C19" s="196"/>
      <c r="D19" s="91" t="s">
        <v>146</v>
      </c>
      <c r="E19" s="92">
        <f>SUM(E4:E10,E12:E18)</f>
        <v>0</v>
      </c>
      <c r="L19" s="183"/>
    </row>
    <row r="20" spans="2:12" x14ac:dyDescent="0.25">
      <c r="B20" s="86" t="s">
        <v>77</v>
      </c>
      <c r="C20" s="86" t="s">
        <v>142</v>
      </c>
      <c r="D20" s="86" t="s">
        <v>143</v>
      </c>
      <c r="E20" s="86" t="s">
        <v>144</v>
      </c>
    </row>
    <row r="21" spans="2:12" x14ac:dyDescent="0.25">
      <c r="B21" s="27"/>
      <c r="C21" s="93"/>
      <c r="D21" s="94"/>
      <c r="E21" s="90">
        <f t="shared" ref="E21:E26" si="2">IF(($D$21:$D$26)=0,0,(D21/$D$2))</f>
        <v>0</v>
      </c>
    </row>
    <row r="22" spans="2:12" x14ac:dyDescent="0.25">
      <c r="B22" s="27"/>
      <c r="C22" s="93"/>
      <c r="D22" s="94"/>
      <c r="E22" s="90">
        <f t="shared" si="2"/>
        <v>0</v>
      </c>
    </row>
    <row r="23" spans="2:12" x14ac:dyDescent="0.25">
      <c r="B23" s="27"/>
      <c r="C23" s="93"/>
      <c r="D23" s="94"/>
      <c r="E23" s="90">
        <f t="shared" si="2"/>
        <v>0</v>
      </c>
    </row>
    <row r="24" spans="2:12" x14ac:dyDescent="0.25">
      <c r="B24" s="27"/>
      <c r="C24" s="93"/>
      <c r="D24" s="94"/>
      <c r="E24" s="90">
        <f t="shared" si="2"/>
        <v>0</v>
      </c>
    </row>
    <row r="25" spans="2:12" x14ac:dyDescent="0.25">
      <c r="B25" s="27"/>
      <c r="C25" s="93"/>
      <c r="D25" s="94"/>
      <c r="E25" s="90">
        <f t="shared" si="2"/>
        <v>0</v>
      </c>
    </row>
    <row r="26" spans="2:12" x14ac:dyDescent="0.25">
      <c r="B26" s="27"/>
      <c r="C26" s="93"/>
      <c r="D26" s="94"/>
      <c r="E26" s="90">
        <f t="shared" si="2"/>
        <v>0</v>
      </c>
    </row>
    <row r="27" spans="2:12" x14ac:dyDescent="0.25">
      <c r="B27" s="187" t="s">
        <v>159</v>
      </c>
      <c r="C27" s="188"/>
      <c r="D27" s="189"/>
      <c r="E27" s="102">
        <f>SUM(E21:E26)</f>
        <v>0</v>
      </c>
    </row>
    <row r="28" spans="2:12" x14ac:dyDescent="0.25">
      <c r="B28" s="86" t="s">
        <v>78</v>
      </c>
      <c r="C28" s="86" t="s">
        <v>142</v>
      </c>
      <c r="D28" s="95" t="s">
        <v>143</v>
      </c>
      <c r="E28" s="95" t="s">
        <v>144</v>
      </c>
    </row>
    <row r="29" spans="2:12" x14ac:dyDescent="0.25">
      <c r="B29" s="27"/>
      <c r="C29" s="93"/>
      <c r="D29" s="94"/>
      <c r="E29" s="89">
        <f>IF(($D$29:$D$35)=0,0,(D29/$D$2))</f>
        <v>0</v>
      </c>
      <c r="L29" s="184" t="s">
        <v>157</v>
      </c>
    </row>
    <row r="30" spans="2:12" x14ac:dyDescent="0.25">
      <c r="B30" s="27"/>
      <c r="C30" s="93"/>
      <c r="D30" s="94"/>
      <c r="E30" s="89">
        <f t="shared" ref="E30:E35" si="3">IF(($D$29:$D$35)=0,0,(D30/$D$2))</f>
        <v>0</v>
      </c>
      <c r="L30" s="185"/>
    </row>
    <row r="31" spans="2:12" x14ac:dyDescent="0.25">
      <c r="B31" s="27"/>
      <c r="C31" s="93"/>
      <c r="D31" s="94"/>
      <c r="E31" s="89">
        <f t="shared" si="3"/>
        <v>0</v>
      </c>
      <c r="L31" s="185"/>
    </row>
    <row r="32" spans="2:12" x14ac:dyDescent="0.25">
      <c r="B32" s="27"/>
      <c r="C32" s="93"/>
      <c r="D32" s="94"/>
      <c r="E32" s="89">
        <f t="shared" si="3"/>
        <v>0</v>
      </c>
      <c r="L32" s="185"/>
    </row>
    <row r="33" spans="2:12" x14ac:dyDescent="0.25">
      <c r="B33" s="27"/>
      <c r="C33" s="93"/>
      <c r="D33" s="94"/>
      <c r="E33" s="89">
        <f t="shared" si="3"/>
        <v>0</v>
      </c>
      <c r="L33" s="185"/>
    </row>
    <row r="34" spans="2:12" x14ac:dyDescent="0.25">
      <c r="B34" s="27"/>
      <c r="C34" s="93"/>
      <c r="D34" s="94"/>
      <c r="E34" s="89">
        <f t="shared" si="3"/>
        <v>0</v>
      </c>
      <c r="L34" s="185"/>
    </row>
    <row r="35" spans="2:12" x14ac:dyDescent="0.25">
      <c r="B35" s="27"/>
      <c r="C35" s="93"/>
      <c r="D35" s="94"/>
      <c r="E35" s="89">
        <f t="shared" si="3"/>
        <v>0</v>
      </c>
      <c r="L35" s="185"/>
    </row>
    <row r="36" spans="2:12" ht="15.75" thickBot="1" x14ac:dyDescent="0.3">
      <c r="B36" s="88"/>
      <c r="C36" s="88"/>
      <c r="D36" s="96" t="s">
        <v>156</v>
      </c>
      <c r="E36" s="103">
        <f>SUM(E29:E35)</f>
        <v>0</v>
      </c>
      <c r="L36" s="186"/>
    </row>
    <row r="37" spans="2:12" ht="15.75" thickBot="1" x14ac:dyDescent="0.3">
      <c r="B37" s="190" t="s">
        <v>145</v>
      </c>
      <c r="C37" s="191"/>
      <c r="D37" s="192"/>
      <c r="E37" s="104">
        <f>E36+E19+E27</f>
        <v>0</v>
      </c>
    </row>
  </sheetData>
  <mergeCells count="8">
    <mergeCell ref="L3:L19"/>
    <mergeCell ref="L29:L36"/>
    <mergeCell ref="B27:D27"/>
    <mergeCell ref="B37:D37"/>
    <mergeCell ref="B1:K1"/>
    <mergeCell ref="B19:C19"/>
    <mergeCell ref="B2:C2"/>
    <mergeCell ref="D2:E2"/>
  </mergeCells>
  <conditionalFormatting sqref="E19">
    <cfRule type="cellIs" dxfId="16" priority="2" operator="greaterThan">
      <formula>1</formula>
    </cfRule>
    <cfRule type="cellIs" dxfId="15" priority="6" operator="greaterThan">
      <formula>0.5</formula>
    </cfRule>
  </conditionalFormatting>
  <conditionalFormatting sqref="E36">
    <cfRule type="cellIs" dxfId="14" priority="4" operator="greaterThan">
      <formula>0.3</formula>
    </cfRule>
  </conditionalFormatting>
  <conditionalFormatting sqref="E37">
    <cfRule type="cellIs" dxfId="13" priority="3" operator="greaterThan">
      <formula>1</formula>
    </cfRule>
  </conditionalFormatting>
  <conditionalFormatting sqref="E27">
    <cfRule type="cellIs" dxfId="12" priority="1" operator="greaterThan">
      <formula>100%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4"/>
  <sheetViews>
    <sheetView topLeftCell="A13" workbookViewId="0">
      <selection activeCell="A21" sqref="A21:H25"/>
    </sheetView>
  </sheetViews>
  <sheetFormatPr defaultRowHeight="15" x14ac:dyDescent="0.25"/>
  <cols>
    <col min="1" max="1" width="29.28515625" style="19" customWidth="1"/>
    <col min="2" max="3" width="9.140625" style="19"/>
    <col min="4" max="4" width="13.85546875" style="19" customWidth="1"/>
    <col min="5" max="5" width="20.85546875" style="19" customWidth="1"/>
    <col min="6" max="6" width="13.5703125" style="19" customWidth="1"/>
    <col min="7" max="7" width="9.140625" style="19"/>
    <col min="8" max="8" width="21.140625" style="19" customWidth="1"/>
    <col min="9" max="9" width="0.140625" style="19" customWidth="1"/>
    <col min="10" max="10" width="21.140625" style="19" hidden="1" customWidth="1"/>
    <col min="11" max="16384" width="9.140625" style="19"/>
  </cols>
  <sheetData>
    <row r="1" spans="1:39" ht="62.25" customHeight="1" x14ac:dyDescent="0.25">
      <c r="A1" s="210" t="s">
        <v>147</v>
      </c>
      <c r="B1" s="210"/>
      <c r="C1" s="210"/>
      <c r="D1" s="210"/>
      <c r="E1" s="210"/>
      <c r="F1" s="210"/>
      <c r="G1" s="210"/>
      <c r="H1" s="210"/>
      <c r="I1" s="210"/>
      <c r="J1" s="210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</row>
    <row r="2" spans="1:39" ht="19.5" customHeight="1" x14ac:dyDescent="0.25">
      <c r="A2" s="211" t="s">
        <v>148</v>
      </c>
      <c r="B2" s="211"/>
      <c r="C2" s="211"/>
      <c r="D2" s="211"/>
      <c r="E2" s="211"/>
      <c r="F2" s="211"/>
      <c r="G2" s="211"/>
      <c r="H2" s="211"/>
      <c r="I2" s="27"/>
      <c r="J2" s="27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</row>
    <row r="3" spans="1:39" ht="12.75" customHeight="1" x14ac:dyDescent="0.25">
      <c r="A3" s="212" t="s">
        <v>12</v>
      </c>
      <c r="B3" s="212"/>
      <c r="C3" s="212" t="s">
        <v>160</v>
      </c>
      <c r="D3" s="212"/>
      <c r="E3" s="213" t="s">
        <v>17</v>
      </c>
      <c r="F3" s="213" t="s">
        <v>3</v>
      </c>
      <c r="G3" s="213" t="s">
        <v>56</v>
      </c>
      <c r="H3" s="213" t="s">
        <v>161</v>
      </c>
      <c r="I3" s="27"/>
      <c r="J3" s="27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</row>
    <row r="4" spans="1:39" ht="23.25" customHeight="1" x14ac:dyDescent="0.25">
      <c r="A4" s="214">
        <f>'[1]A. Opći podaci'!A19:B19</f>
        <v>0</v>
      </c>
      <c r="B4" s="215"/>
      <c r="C4" s="215">
        <f>'[1]A. Opći podaci'!C19:E19</f>
        <v>0</v>
      </c>
      <c r="D4" s="215"/>
      <c r="E4" s="216">
        <f>'[1]A. Opći podaci'!AC19</f>
        <v>0</v>
      </c>
      <c r="F4" s="217">
        <f>'[1]A. Opći podaci'!I19</f>
        <v>0</v>
      </c>
      <c r="G4" s="218">
        <f>'[1]A. Opći podaci'!J19</f>
        <v>0</v>
      </c>
      <c r="H4" s="216">
        <f>'[1]A. Opći podaci'!AE19</f>
        <v>0</v>
      </c>
      <c r="I4" s="27"/>
      <c r="J4" s="27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</row>
    <row r="5" spans="1:39" ht="18.75" customHeight="1" x14ac:dyDescent="0.25">
      <c r="A5" s="219" t="s">
        <v>149</v>
      </c>
      <c r="B5" s="219"/>
      <c r="C5" s="219"/>
      <c r="D5" s="219"/>
      <c r="E5" s="219"/>
      <c r="F5" s="219"/>
      <c r="G5" s="219"/>
      <c r="H5" s="219"/>
      <c r="I5" s="27"/>
      <c r="J5" s="27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</row>
    <row r="6" spans="1:39" ht="16.5" customHeight="1" x14ac:dyDescent="0.25">
      <c r="A6" s="212" t="s">
        <v>12</v>
      </c>
      <c r="B6" s="212"/>
      <c r="C6" s="212" t="s">
        <v>160</v>
      </c>
      <c r="D6" s="212"/>
      <c r="E6" s="213" t="s">
        <v>17</v>
      </c>
      <c r="F6" s="213" t="s">
        <v>3</v>
      </c>
      <c r="G6" s="213" t="s">
        <v>56</v>
      </c>
      <c r="H6" s="213" t="s">
        <v>60</v>
      </c>
      <c r="I6" s="27"/>
      <c r="J6" s="27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</row>
    <row r="7" spans="1:39" x14ac:dyDescent="0.25">
      <c r="A7" s="220">
        <f>'[1]A. Opći podaci'!AC25</f>
        <v>0</v>
      </c>
      <c r="B7" s="221"/>
      <c r="C7" s="221">
        <f>'[1]A. Opći podaci'!AD25</f>
        <v>0</v>
      </c>
      <c r="D7" s="221"/>
      <c r="E7" s="222">
        <f>'[1]A. Opći podaci'!AE25</f>
        <v>0</v>
      </c>
      <c r="F7" s="223">
        <f>'[1]A. Opći podaci'!AF25</f>
        <v>0</v>
      </c>
      <c r="G7" s="224">
        <f>'[1]A. Opći podaci'!AG25</f>
        <v>0</v>
      </c>
      <c r="H7" s="222">
        <f>'[1]A. Opći podaci'!AH25</f>
        <v>0</v>
      </c>
      <c r="I7" s="27"/>
      <c r="J7" s="27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</row>
    <row r="8" spans="1:39" x14ac:dyDescent="0.25">
      <c r="A8" s="220">
        <f>'[1]A. Opći podaci'!AC26</f>
        <v>0</v>
      </c>
      <c r="B8" s="221"/>
      <c r="C8" s="221">
        <f>'[1]A. Opći podaci'!AD26</f>
        <v>0</v>
      </c>
      <c r="D8" s="221"/>
      <c r="E8" s="222">
        <f>'[1]A. Opći podaci'!AE26</f>
        <v>0</v>
      </c>
      <c r="F8" s="223">
        <f>'[1]A. Opći podaci'!AF26</f>
        <v>0</v>
      </c>
      <c r="G8" s="224">
        <f>'[1]A. Opći podaci'!AG26</f>
        <v>0</v>
      </c>
      <c r="H8" s="222">
        <f>'[1]A. Opći podaci'!AH26</f>
        <v>0</v>
      </c>
      <c r="I8" s="27"/>
      <c r="J8" s="27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</row>
    <row r="9" spans="1:39" x14ac:dyDescent="0.25">
      <c r="A9" s="220">
        <f>'[1]A. Opći podaci'!AC27</f>
        <v>0</v>
      </c>
      <c r="B9" s="221"/>
      <c r="C9" s="221">
        <f>'[1]A. Opći podaci'!AD27</f>
        <v>0</v>
      </c>
      <c r="D9" s="221"/>
      <c r="E9" s="222">
        <f>'[1]A. Opći podaci'!AE27</f>
        <v>0</v>
      </c>
      <c r="F9" s="223">
        <f>'[1]A. Opći podaci'!AF27</f>
        <v>0</v>
      </c>
      <c r="G9" s="224">
        <f>'[1]A. Opći podaci'!AG27</f>
        <v>0</v>
      </c>
      <c r="H9" s="222">
        <f>'[1]A. Opći podaci'!AH27</f>
        <v>0</v>
      </c>
      <c r="I9" s="27"/>
      <c r="J9" s="27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</row>
    <row r="10" spans="1:39" x14ac:dyDescent="0.25">
      <c r="A10" s="220">
        <f>'[1]A. Opći podaci'!AC28</f>
        <v>0</v>
      </c>
      <c r="B10" s="221"/>
      <c r="C10" s="221">
        <f>'[1]A. Opći podaci'!AD28</f>
        <v>0</v>
      </c>
      <c r="D10" s="221"/>
      <c r="E10" s="222">
        <f>'[1]A. Opći podaci'!AE28</f>
        <v>0</v>
      </c>
      <c r="F10" s="223">
        <f>'[1]A. Opći podaci'!AF28</f>
        <v>0</v>
      </c>
      <c r="G10" s="224">
        <f>'[1]A. Opći podaci'!AG28</f>
        <v>0</v>
      </c>
      <c r="H10" s="222">
        <f>'[1]A. Opći podaci'!AH28</f>
        <v>0</v>
      </c>
      <c r="I10" s="27"/>
      <c r="J10" s="27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</row>
    <row r="11" spans="1:39" x14ac:dyDescent="0.25">
      <c r="A11" s="220">
        <f>'[1]A. Opći podaci'!AC29</f>
        <v>0</v>
      </c>
      <c r="B11" s="221"/>
      <c r="C11" s="221">
        <f>'[1]A. Opći podaci'!AD29</f>
        <v>0</v>
      </c>
      <c r="D11" s="221"/>
      <c r="E11" s="222">
        <f>'[1]A. Opći podaci'!AE29</f>
        <v>0</v>
      </c>
      <c r="F11" s="223">
        <f>'[1]A. Opći podaci'!AF29</f>
        <v>0</v>
      </c>
      <c r="G11" s="224">
        <f>'[1]A. Opći podaci'!AG29</f>
        <v>0</v>
      </c>
      <c r="H11" s="222">
        <f>'[1]A. Opći podaci'!AH29</f>
        <v>0</v>
      </c>
      <c r="I11" s="27"/>
      <c r="J11" s="27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</row>
    <row r="12" spans="1:39" x14ac:dyDescent="0.25">
      <c r="A12" s="220">
        <f>'[1]A. Opći podaci'!AC30</f>
        <v>0</v>
      </c>
      <c r="B12" s="221"/>
      <c r="C12" s="221">
        <f>'[1]A. Opći podaci'!AD30</f>
        <v>0</v>
      </c>
      <c r="D12" s="221"/>
      <c r="E12" s="222">
        <f>'[1]A. Opći podaci'!AE30</f>
        <v>0</v>
      </c>
      <c r="F12" s="223">
        <f>'[1]A. Opći podaci'!AF30</f>
        <v>0</v>
      </c>
      <c r="G12" s="224">
        <f>'[1]A. Opći podaci'!AG30</f>
        <v>0</v>
      </c>
      <c r="H12" s="222">
        <f>'[1]A. Opći podaci'!AH30</f>
        <v>0</v>
      </c>
      <c r="I12" s="27"/>
      <c r="J12" s="27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</row>
    <row r="13" spans="1:39" x14ac:dyDescent="0.25">
      <c r="A13" s="220">
        <f>'[1]A. Opći podaci'!AC31</f>
        <v>0</v>
      </c>
      <c r="B13" s="221"/>
      <c r="C13" s="221">
        <f>'[1]A. Opći podaci'!AD31</f>
        <v>0</v>
      </c>
      <c r="D13" s="221"/>
      <c r="E13" s="222">
        <f>'[1]A. Opći podaci'!AE31</f>
        <v>0</v>
      </c>
      <c r="F13" s="223">
        <f>'[1]A. Opći podaci'!AF31</f>
        <v>0</v>
      </c>
      <c r="G13" s="224">
        <f>'[1]A. Opći podaci'!AG31</f>
        <v>0</v>
      </c>
      <c r="H13" s="222">
        <f>'[1]A. Opći podaci'!AH31</f>
        <v>0</v>
      </c>
      <c r="I13" s="27"/>
      <c r="J13" s="27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</row>
    <row r="14" spans="1:39" x14ac:dyDescent="0.25">
      <c r="A14" s="225" t="s">
        <v>150</v>
      </c>
      <c r="B14" s="225"/>
      <c r="C14" s="225"/>
      <c r="D14" s="225"/>
      <c r="E14" s="225"/>
      <c r="F14" s="225"/>
      <c r="G14" s="225"/>
      <c r="H14" s="225"/>
      <c r="I14" s="27"/>
      <c r="J14" s="27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</row>
    <row r="15" spans="1:39" x14ac:dyDescent="0.25">
      <c r="A15" s="226"/>
      <c r="B15" s="226"/>
      <c r="C15" s="226"/>
      <c r="D15" s="226"/>
      <c r="E15" s="226"/>
      <c r="F15" s="226"/>
      <c r="G15" s="226"/>
      <c r="H15" s="226"/>
      <c r="I15" s="27"/>
      <c r="J15" s="27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</row>
    <row r="16" spans="1:39" x14ac:dyDescent="0.25">
      <c r="A16" s="226"/>
      <c r="B16" s="226"/>
      <c r="C16" s="226"/>
      <c r="D16" s="226"/>
      <c r="E16" s="226"/>
      <c r="F16" s="226"/>
      <c r="G16" s="226"/>
      <c r="H16" s="226"/>
      <c r="I16" s="27"/>
      <c r="J16" s="27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</row>
    <row r="17" spans="1:39" x14ac:dyDescent="0.25">
      <c r="A17" s="226"/>
      <c r="B17" s="226"/>
      <c r="C17" s="226"/>
      <c r="D17" s="226"/>
      <c r="E17" s="226"/>
      <c r="F17" s="226"/>
      <c r="G17" s="226"/>
      <c r="H17" s="226"/>
      <c r="I17" s="27"/>
      <c r="J17" s="27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</row>
    <row r="18" spans="1:39" x14ac:dyDescent="0.25">
      <c r="A18" s="227" t="s">
        <v>205</v>
      </c>
      <c r="B18" s="227"/>
      <c r="C18" s="227"/>
      <c r="D18" s="227"/>
      <c r="E18" s="227"/>
      <c r="F18" s="227"/>
      <c r="G18" s="227"/>
      <c r="H18" s="227"/>
      <c r="I18" s="27"/>
      <c r="J18" s="27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</row>
    <row r="19" spans="1:39" x14ac:dyDescent="0.25">
      <c r="A19" s="226"/>
      <c r="B19" s="226"/>
      <c r="C19" s="226"/>
      <c r="D19" s="226"/>
      <c r="E19" s="226"/>
      <c r="F19" s="226"/>
      <c r="G19" s="226"/>
      <c r="H19" s="226"/>
      <c r="I19" s="27"/>
      <c r="J19" s="27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</row>
    <row r="20" spans="1:39" x14ac:dyDescent="0.25">
      <c r="A20" s="225" t="s">
        <v>151</v>
      </c>
      <c r="B20" s="225"/>
      <c r="C20" s="225"/>
      <c r="D20" s="225"/>
      <c r="E20" s="225"/>
      <c r="F20" s="225"/>
      <c r="G20" s="225"/>
      <c r="H20" s="225"/>
      <c r="I20" s="27"/>
      <c r="J20" s="27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</row>
    <row r="21" spans="1:39" x14ac:dyDescent="0.25">
      <c r="A21" s="228"/>
      <c r="B21" s="228"/>
      <c r="C21" s="228"/>
      <c r="D21" s="228"/>
      <c r="E21" s="228"/>
      <c r="F21" s="228"/>
      <c r="G21" s="228"/>
      <c r="H21" s="228"/>
      <c r="I21" s="27"/>
      <c r="J21" s="27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</row>
    <row r="22" spans="1:39" x14ac:dyDescent="0.25">
      <c r="A22" s="228"/>
      <c r="B22" s="228"/>
      <c r="C22" s="228"/>
      <c r="D22" s="228"/>
      <c r="E22" s="228"/>
      <c r="F22" s="228"/>
      <c r="G22" s="228"/>
      <c r="H22" s="228"/>
      <c r="I22" s="27"/>
      <c r="J22" s="27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</row>
    <row r="23" spans="1:39" x14ac:dyDescent="0.25">
      <c r="A23" s="228"/>
      <c r="B23" s="228"/>
      <c r="C23" s="228"/>
      <c r="D23" s="228"/>
      <c r="E23" s="228"/>
      <c r="F23" s="228"/>
      <c r="G23" s="228"/>
      <c r="H23" s="228"/>
      <c r="I23" s="27"/>
      <c r="J23" s="27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</row>
    <row r="24" spans="1:39" x14ac:dyDescent="0.25">
      <c r="A24" s="228"/>
      <c r="B24" s="228"/>
      <c r="C24" s="228"/>
      <c r="D24" s="228"/>
      <c r="E24" s="228"/>
      <c r="F24" s="228"/>
      <c r="G24" s="228"/>
      <c r="H24" s="228"/>
      <c r="I24" s="27"/>
      <c r="J24" s="27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</row>
    <row r="25" spans="1:39" x14ac:dyDescent="0.25">
      <c r="A25" s="228"/>
      <c r="B25" s="228"/>
      <c r="C25" s="228"/>
      <c r="D25" s="228"/>
      <c r="E25" s="228"/>
      <c r="F25" s="228"/>
      <c r="G25" s="228"/>
      <c r="H25" s="228"/>
      <c r="I25" s="27"/>
      <c r="J25" s="27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</row>
    <row r="26" spans="1:39" x14ac:dyDescent="0.25">
      <c r="A26" s="225" t="s">
        <v>152</v>
      </c>
      <c r="B26" s="225"/>
      <c r="C26" s="225"/>
      <c r="D26" s="225"/>
      <c r="E26" s="225"/>
      <c r="F26" s="225"/>
      <c r="G26" s="225"/>
      <c r="H26" s="225"/>
      <c r="I26" s="27"/>
      <c r="J26" s="27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</row>
    <row r="27" spans="1:39" x14ac:dyDescent="0.25">
      <c r="A27" s="228"/>
      <c r="B27" s="228"/>
      <c r="C27" s="228"/>
      <c r="D27" s="228"/>
      <c r="E27" s="228"/>
      <c r="F27" s="228"/>
      <c r="G27" s="228"/>
      <c r="H27" s="228"/>
      <c r="I27" s="27"/>
      <c r="J27" s="27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</row>
    <row r="28" spans="1:39" x14ac:dyDescent="0.25">
      <c r="A28" s="228"/>
      <c r="B28" s="228"/>
      <c r="C28" s="228"/>
      <c r="D28" s="228"/>
      <c r="E28" s="228"/>
      <c r="F28" s="228"/>
      <c r="G28" s="228"/>
      <c r="H28" s="228"/>
      <c r="I28" s="27"/>
      <c r="J28" s="27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</row>
    <row r="29" spans="1:39" x14ac:dyDescent="0.25">
      <c r="A29" s="228"/>
      <c r="B29" s="228"/>
      <c r="C29" s="228"/>
      <c r="D29" s="228"/>
      <c r="E29" s="228"/>
      <c r="F29" s="228"/>
      <c r="G29" s="228"/>
      <c r="H29" s="228"/>
      <c r="I29" s="27"/>
      <c r="J29" s="27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</row>
    <row r="30" spans="1:39" x14ac:dyDescent="0.25">
      <c r="A30" s="228"/>
      <c r="B30" s="228"/>
      <c r="C30" s="228"/>
      <c r="D30" s="228"/>
      <c r="E30" s="228"/>
      <c r="F30" s="228"/>
      <c r="G30" s="228"/>
      <c r="H30" s="228"/>
      <c r="I30" s="27"/>
      <c r="J30" s="27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</row>
    <row r="31" spans="1:39" ht="74.25" customHeight="1" x14ac:dyDescent="0.25">
      <c r="A31" s="219" t="s">
        <v>153</v>
      </c>
      <c r="B31" s="219"/>
      <c r="C31" s="219"/>
      <c r="D31" s="219"/>
      <c r="E31" s="219"/>
      <c r="F31" s="219"/>
      <c r="G31" s="219"/>
      <c r="H31" s="219"/>
      <c r="I31" s="27"/>
      <c r="J31" s="27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</row>
    <row r="32" spans="1:39" ht="53.25" customHeight="1" x14ac:dyDescent="0.25">
      <c r="A32" s="229" t="s">
        <v>206</v>
      </c>
      <c r="B32" s="230"/>
      <c r="C32" s="230"/>
      <c r="D32" s="230"/>
      <c r="E32" s="230"/>
      <c r="F32" s="230"/>
      <c r="G32" s="230"/>
      <c r="H32" s="230"/>
      <c r="I32" s="27"/>
      <c r="J32" s="27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</row>
    <row r="33" spans="1:39" ht="59.25" customHeight="1" x14ac:dyDescent="0.25">
      <c r="A33" s="229" t="s">
        <v>207</v>
      </c>
      <c r="B33" s="230"/>
      <c r="C33" s="230"/>
      <c r="D33" s="230"/>
      <c r="E33" s="230"/>
      <c r="F33" s="230"/>
      <c r="G33" s="230"/>
      <c r="H33" s="230"/>
      <c r="I33" s="27"/>
      <c r="J33" s="27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</row>
    <row r="34" spans="1:39" ht="39.75" customHeight="1" x14ac:dyDescent="0.25">
      <c r="A34" s="229" t="s">
        <v>208</v>
      </c>
      <c r="B34" s="230"/>
      <c r="C34" s="230"/>
      <c r="D34" s="230"/>
      <c r="E34" s="230"/>
      <c r="F34" s="230"/>
      <c r="G34" s="230"/>
      <c r="H34" s="230"/>
      <c r="I34" s="27"/>
      <c r="J34" s="27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</row>
    <row r="35" spans="1:39" ht="48.75" customHeight="1" x14ac:dyDescent="0.25">
      <c r="A35" s="229" t="s">
        <v>209</v>
      </c>
      <c r="B35" s="230"/>
      <c r="C35" s="230"/>
      <c r="D35" s="230"/>
      <c r="E35" s="230"/>
      <c r="F35" s="230"/>
      <c r="G35" s="230"/>
      <c r="H35" s="230"/>
      <c r="I35" s="27"/>
      <c r="J35" s="27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</row>
    <row r="36" spans="1:39" ht="39" customHeight="1" x14ac:dyDescent="0.25">
      <c r="A36" s="229" t="s">
        <v>210</v>
      </c>
      <c r="B36" s="230"/>
      <c r="C36" s="230"/>
      <c r="D36" s="230"/>
      <c r="E36" s="230"/>
      <c r="F36" s="230"/>
      <c r="G36" s="230"/>
      <c r="H36" s="230"/>
      <c r="I36" s="27"/>
      <c r="J36" s="27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</row>
    <row r="37" spans="1:39" x14ac:dyDescent="0.25">
      <c r="A37" s="225" t="s">
        <v>154</v>
      </c>
      <c r="B37" s="225"/>
      <c r="C37" s="225"/>
      <c r="D37" s="225"/>
      <c r="E37" s="225"/>
      <c r="F37" s="225"/>
      <c r="G37" s="225"/>
      <c r="H37" s="225"/>
      <c r="I37" s="27"/>
      <c r="J37" s="27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</row>
    <row r="38" spans="1:39" x14ac:dyDescent="0.25">
      <c r="A38" s="231" t="s">
        <v>211</v>
      </c>
      <c r="B38" s="226"/>
      <c r="C38" s="226"/>
      <c r="D38" s="226"/>
      <c r="E38" s="226"/>
      <c r="F38" s="226"/>
      <c r="G38" s="226"/>
      <c r="H38" s="226"/>
      <c r="I38" s="27"/>
      <c r="J38" s="27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</row>
    <row r="39" spans="1:39" ht="11.25" customHeight="1" x14ac:dyDescent="0.25">
      <c r="A39" s="232" t="s">
        <v>212</v>
      </c>
      <c r="B39" s="226"/>
      <c r="C39" s="226"/>
      <c r="D39" s="226"/>
      <c r="E39" s="226"/>
      <c r="F39" s="226"/>
      <c r="G39" s="226"/>
      <c r="H39" s="226"/>
      <c r="I39" s="27"/>
      <c r="J39" s="27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</row>
    <row r="40" spans="1:39" ht="15" customHeight="1" x14ac:dyDescent="0.25">
      <c r="A40" s="232" t="s">
        <v>213</v>
      </c>
      <c r="B40" s="226"/>
      <c r="C40" s="226"/>
      <c r="D40" s="226"/>
      <c r="E40" s="226"/>
      <c r="F40" s="226"/>
      <c r="G40" s="226"/>
      <c r="H40" s="226"/>
      <c r="I40" s="27"/>
      <c r="J40" s="27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</row>
    <row r="41" spans="1:39" ht="15" customHeight="1" x14ac:dyDescent="0.25">
      <c r="A41" s="232" t="s">
        <v>184</v>
      </c>
      <c r="B41" s="226"/>
      <c r="C41" s="226"/>
      <c r="D41" s="226"/>
      <c r="E41" s="226"/>
      <c r="F41" s="226"/>
      <c r="G41" s="226"/>
      <c r="H41" s="226"/>
      <c r="I41" s="27"/>
      <c r="J41" s="27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</row>
    <row r="42" spans="1:39" ht="47.25" customHeight="1" x14ac:dyDescent="0.25">
      <c r="A42" s="233" t="s">
        <v>155</v>
      </c>
      <c r="B42" s="233"/>
      <c r="C42" s="233"/>
      <c r="D42" s="233"/>
      <c r="E42" s="233"/>
      <c r="F42" s="233"/>
      <c r="G42" s="233"/>
      <c r="H42" s="233"/>
      <c r="I42" s="27"/>
      <c r="J42" s="27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</row>
    <row r="43" spans="1:39" x14ac:dyDescent="0.25">
      <c r="A43" s="234"/>
      <c r="B43" s="234"/>
      <c r="C43" s="234"/>
      <c r="D43" s="234"/>
      <c r="E43" s="234"/>
      <c r="F43" s="234"/>
      <c r="G43" s="234"/>
      <c r="H43" s="234"/>
      <c r="I43" s="27"/>
      <c r="J43" s="27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</row>
    <row r="44" spans="1:39" x14ac:dyDescent="0.25">
      <c r="A44" s="234"/>
      <c r="B44" s="234"/>
      <c r="C44" s="234"/>
      <c r="D44" s="234"/>
      <c r="E44" s="234"/>
      <c r="F44" s="234"/>
      <c r="G44" s="234"/>
      <c r="H44" s="234"/>
      <c r="I44" s="27"/>
      <c r="J44" s="27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</row>
    <row r="45" spans="1:39" x14ac:dyDescent="0.25">
      <c r="A45" s="234"/>
      <c r="B45" s="234"/>
      <c r="C45" s="234"/>
      <c r="D45" s="234"/>
      <c r="E45" s="234"/>
      <c r="F45" s="234"/>
      <c r="G45" s="234"/>
      <c r="H45" s="234"/>
      <c r="I45" s="27"/>
      <c r="J45" s="27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</row>
    <row r="46" spans="1:39" x14ac:dyDescent="0.25">
      <c r="A46" s="234"/>
      <c r="B46" s="234"/>
      <c r="C46" s="234"/>
      <c r="D46" s="234"/>
      <c r="E46" s="234"/>
      <c r="F46" s="234"/>
      <c r="G46" s="234"/>
      <c r="H46" s="234"/>
      <c r="I46" s="27"/>
      <c r="J46" s="27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</row>
    <row r="47" spans="1:39" x14ac:dyDescent="0.25">
      <c r="A47" s="225" t="s">
        <v>214</v>
      </c>
      <c r="B47" s="225"/>
      <c r="C47" s="225"/>
      <c r="D47" s="225"/>
      <c r="E47" s="225"/>
      <c r="F47" s="225"/>
      <c r="G47" s="225"/>
      <c r="H47" s="225"/>
      <c r="I47" s="27"/>
      <c r="J47" s="27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</row>
    <row r="48" spans="1:39" x14ac:dyDescent="0.25">
      <c r="A48" s="232" t="s">
        <v>191</v>
      </c>
      <c r="B48" s="226" t="s">
        <v>215</v>
      </c>
      <c r="C48" s="226"/>
      <c r="D48" s="232" t="s">
        <v>216</v>
      </c>
      <c r="E48" s="226" t="s">
        <v>217</v>
      </c>
      <c r="F48" s="226"/>
      <c r="G48" s="226" t="s">
        <v>184</v>
      </c>
      <c r="H48" s="226"/>
      <c r="I48" s="27"/>
      <c r="J48" s="27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</row>
    <row r="49" spans="1:39" x14ac:dyDescent="0.25">
      <c r="A49" s="232" t="s">
        <v>59</v>
      </c>
      <c r="B49" s="226"/>
      <c r="C49" s="226"/>
      <c r="D49" s="232"/>
      <c r="E49" s="226"/>
      <c r="F49" s="226"/>
      <c r="G49" s="226"/>
      <c r="H49" s="226"/>
      <c r="I49" s="27"/>
      <c r="J49" s="27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</row>
    <row r="50" spans="1:39" x14ac:dyDescent="0.25">
      <c r="A50" s="232" t="s">
        <v>63</v>
      </c>
      <c r="B50" s="226"/>
      <c r="C50" s="226"/>
      <c r="D50" s="232"/>
      <c r="E50" s="226"/>
      <c r="F50" s="226"/>
      <c r="G50" s="226"/>
      <c r="H50" s="226"/>
      <c r="I50" s="27"/>
      <c r="J50" s="27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</row>
    <row r="51" spans="1:39" x14ac:dyDescent="0.25">
      <c r="A51" s="232" t="s">
        <v>64</v>
      </c>
      <c r="B51" s="226"/>
      <c r="C51" s="226"/>
      <c r="D51" s="232"/>
      <c r="E51" s="226"/>
      <c r="F51" s="226"/>
      <c r="G51" s="226"/>
      <c r="H51" s="226"/>
      <c r="I51" s="27"/>
      <c r="J51" s="27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</row>
    <row r="52" spans="1:39" x14ac:dyDescent="0.25">
      <c r="A52" s="225" t="s">
        <v>163</v>
      </c>
      <c r="B52" s="225"/>
      <c r="C52" s="225"/>
      <c r="D52" s="225"/>
      <c r="E52" s="225"/>
      <c r="F52" s="225"/>
      <c r="G52" s="225"/>
      <c r="H52" s="225"/>
      <c r="I52" s="27"/>
      <c r="J52" s="27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</row>
    <row r="53" spans="1:39" x14ac:dyDescent="0.25">
      <c r="A53" s="228"/>
      <c r="B53" s="228"/>
      <c r="C53" s="228"/>
      <c r="D53" s="228"/>
      <c r="E53" s="228"/>
      <c r="F53" s="228"/>
      <c r="G53" s="228"/>
      <c r="H53" s="228"/>
      <c r="I53" s="27"/>
      <c r="J53" s="27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</row>
    <row r="54" spans="1:39" x14ac:dyDescent="0.25">
      <c r="A54" s="228"/>
      <c r="B54" s="228"/>
      <c r="C54" s="228"/>
      <c r="D54" s="228"/>
      <c r="E54" s="228"/>
      <c r="F54" s="228"/>
      <c r="G54" s="228"/>
      <c r="H54" s="228"/>
      <c r="I54" s="27"/>
      <c r="J54" s="27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</row>
    <row r="55" spans="1:39" x14ac:dyDescent="0.25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</row>
    <row r="56" spans="1:39" x14ac:dyDescent="0.25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</row>
    <row r="57" spans="1:39" x14ac:dyDescent="0.25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</row>
    <row r="58" spans="1:39" x14ac:dyDescent="0.25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</row>
    <row r="59" spans="1:39" x14ac:dyDescent="0.25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</row>
    <row r="60" spans="1:39" x14ac:dyDescent="0.25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</row>
    <row r="61" spans="1:39" x14ac:dyDescent="0.25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</row>
    <row r="62" spans="1:39" x14ac:dyDescent="0.25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</row>
    <row r="63" spans="1:39" x14ac:dyDescent="0.25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</row>
    <row r="64" spans="1:39" x14ac:dyDescent="0.25">
      <c r="A64" s="235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</row>
    <row r="65" spans="1:39" x14ac:dyDescent="0.25">
      <c r="A65" s="235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</row>
    <row r="66" spans="1:39" x14ac:dyDescent="0.25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</row>
    <row r="67" spans="1:39" x14ac:dyDescent="0.25">
      <c r="A67" s="235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</row>
    <row r="68" spans="1:39" x14ac:dyDescent="0.25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</row>
    <row r="69" spans="1:39" x14ac:dyDescent="0.25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</row>
    <row r="70" spans="1:39" x14ac:dyDescent="0.25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</row>
    <row r="71" spans="1:39" x14ac:dyDescent="0.25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</row>
    <row r="72" spans="1:39" x14ac:dyDescent="0.25">
      <c r="A72" s="235"/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</row>
    <row r="73" spans="1:39" x14ac:dyDescent="0.25">
      <c r="A73" s="235"/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</row>
    <row r="74" spans="1:39" x14ac:dyDescent="0.25">
      <c r="A74" s="235"/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</row>
    <row r="75" spans="1:39" x14ac:dyDescent="0.25">
      <c r="A75" s="235"/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</row>
    <row r="76" spans="1:39" x14ac:dyDescent="0.25">
      <c r="A76" s="235"/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</row>
    <row r="77" spans="1:39" x14ac:dyDescent="0.25">
      <c r="A77" s="235"/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</row>
    <row r="78" spans="1:39" x14ac:dyDescent="0.25">
      <c r="A78" s="235"/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</row>
    <row r="79" spans="1:39" x14ac:dyDescent="0.25">
      <c r="A79" s="235"/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</row>
    <row r="80" spans="1:39" x14ac:dyDescent="0.25">
      <c r="A80" s="235"/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</row>
    <row r="81" spans="1:39" x14ac:dyDescent="0.25">
      <c r="A81" s="235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</row>
    <row r="82" spans="1:39" x14ac:dyDescent="0.25">
      <c r="A82" s="235"/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</row>
    <row r="83" spans="1:39" x14ac:dyDescent="0.25">
      <c r="A83" s="235"/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</row>
    <row r="84" spans="1:39" x14ac:dyDescent="0.25">
      <c r="A84" s="235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</row>
    <row r="85" spans="1:39" x14ac:dyDescent="0.25">
      <c r="A85" s="235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</row>
    <row r="86" spans="1:39" x14ac:dyDescent="0.25">
      <c r="A86" s="235"/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</row>
    <row r="87" spans="1:39" x14ac:dyDescent="0.25">
      <c r="A87" s="235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</row>
    <row r="88" spans="1:39" x14ac:dyDescent="0.25">
      <c r="A88" s="235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</row>
    <row r="89" spans="1:39" x14ac:dyDescent="0.25">
      <c r="A89" s="235"/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</row>
    <row r="90" spans="1:39" x14ac:dyDescent="0.25">
      <c r="A90" s="235"/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</row>
    <row r="91" spans="1:39" x14ac:dyDescent="0.25">
      <c r="A91" s="235"/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</row>
    <row r="92" spans="1:39" x14ac:dyDescent="0.25">
      <c r="A92" s="235"/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</row>
    <row r="93" spans="1:39" x14ac:dyDescent="0.25">
      <c r="A93" s="235"/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</row>
    <row r="94" spans="1:39" x14ac:dyDescent="0.25">
      <c r="A94" s="235"/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</row>
    <row r="95" spans="1:39" x14ac:dyDescent="0.25">
      <c r="A95" s="235"/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</row>
    <row r="96" spans="1:39" x14ac:dyDescent="0.25">
      <c r="A96" s="235"/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</row>
    <row r="97" spans="1:39" x14ac:dyDescent="0.25">
      <c r="A97" s="235"/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</row>
    <row r="98" spans="1:39" x14ac:dyDescent="0.25">
      <c r="A98" s="235"/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</row>
    <row r="99" spans="1:39" x14ac:dyDescent="0.25">
      <c r="A99" s="235"/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</row>
    <row r="100" spans="1:39" x14ac:dyDescent="0.25">
      <c r="A100" s="235"/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35"/>
    </row>
    <row r="101" spans="1:39" x14ac:dyDescent="0.25">
      <c r="A101" s="235"/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  <c r="AL101" s="235"/>
      <c r="AM101" s="235"/>
    </row>
    <row r="102" spans="1:39" x14ac:dyDescent="0.25">
      <c r="A102" s="235"/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</row>
    <row r="103" spans="1:39" x14ac:dyDescent="0.25">
      <c r="A103" s="235"/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</row>
    <row r="104" spans="1:39" x14ac:dyDescent="0.25">
      <c r="A104" s="235"/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</row>
    <row r="105" spans="1:39" x14ac:dyDescent="0.25">
      <c r="A105" s="235"/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</row>
    <row r="106" spans="1:39" x14ac:dyDescent="0.25">
      <c r="A106" s="235"/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</row>
    <row r="107" spans="1:39" x14ac:dyDescent="0.25">
      <c r="A107" s="235"/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</row>
    <row r="108" spans="1:39" x14ac:dyDescent="0.25">
      <c r="A108" s="235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</row>
    <row r="109" spans="1:39" x14ac:dyDescent="0.25">
      <c r="A109" s="235"/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</row>
    <row r="110" spans="1:39" x14ac:dyDescent="0.25">
      <c r="A110" s="235"/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</row>
    <row r="111" spans="1:39" x14ac:dyDescent="0.25">
      <c r="A111" s="235"/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</row>
    <row r="112" spans="1:39" x14ac:dyDescent="0.25">
      <c r="A112" s="235"/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</row>
    <row r="113" spans="1:39" x14ac:dyDescent="0.25">
      <c r="A113" s="235"/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</row>
    <row r="114" spans="1:39" x14ac:dyDescent="0.25">
      <c r="A114" s="235"/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</row>
    <row r="115" spans="1:39" x14ac:dyDescent="0.25">
      <c r="A115" s="235"/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</row>
    <row r="116" spans="1:39" x14ac:dyDescent="0.25">
      <c r="A116" s="235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</row>
    <row r="117" spans="1:39" x14ac:dyDescent="0.25">
      <c r="A117" s="235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</row>
    <row r="118" spans="1:39" x14ac:dyDescent="0.25">
      <c r="A118" s="235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</row>
    <row r="119" spans="1:39" x14ac:dyDescent="0.25">
      <c r="A119" s="235"/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235"/>
      <c r="AM119" s="235"/>
    </row>
    <row r="120" spans="1:39" x14ac:dyDescent="0.25">
      <c r="A120" s="235"/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5"/>
      <c r="AL120" s="235"/>
      <c r="AM120" s="235"/>
    </row>
    <row r="121" spans="1:39" x14ac:dyDescent="0.25">
      <c r="A121" s="235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5"/>
      <c r="AL121" s="235"/>
      <c r="AM121" s="235"/>
    </row>
    <row r="122" spans="1:39" x14ac:dyDescent="0.25">
      <c r="A122" s="235"/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35"/>
      <c r="AM122" s="235"/>
    </row>
    <row r="123" spans="1:39" x14ac:dyDescent="0.25">
      <c r="A123" s="235"/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235"/>
    </row>
    <row r="124" spans="1:39" x14ac:dyDescent="0.25">
      <c r="A124" s="235"/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235"/>
    </row>
    <row r="125" spans="1:39" x14ac:dyDescent="0.25">
      <c r="A125" s="235"/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</row>
    <row r="126" spans="1:39" x14ac:dyDescent="0.25">
      <c r="A126" s="235"/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5"/>
      <c r="AL126" s="235"/>
      <c r="AM126" s="235"/>
    </row>
    <row r="127" spans="1:39" x14ac:dyDescent="0.25">
      <c r="A127" s="235"/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235"/>
      <c r="AM127" s="235"/>
    </row>
    <row r="128" spans="1:39" x14ac:dyDescent="0.25">
      <c r="A128" s="235"/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</row>
    <row r="129" spans="1:39" x14ac:dyDescent="0.25">
      <c r="A129" s="235"/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</row>
    <row r="130" spans="1:39" x14ac:dyDescent="0.25">
      <c r="A130" s="235"/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</row>
    <row r="131" spans="1:39" x14ac:dyDescent="0.25">
      <c r="A131" s="235"/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</row>
    <row r="132" spans="1:39" x14ac:dyDescent="0.25">
      <c r="A132" s="235"/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235"/>
      <c r="AM132" s="235"/>
    </row>
    <row r="133" spans="1:39" x14ac:dyDescent="0.25">
      <c r="A133" s="235"/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5"/>
      <c r="AL133" s="235"/>
      <c r="AM133" s="235"/>
    </row>
    <row r="134" spans="1:39" x14ac:dyDescent="0.25">
      <c r="A134" s="235"/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35"/>
      <c r="AK134" s="235"/>
      <c r="AL134" s="235"/>
      <c r="AM134" s="235"/>
    </row>
    <row r="135" spans="1:39" x14ac:dyDescent="0.25">
      <c r="A135" s="235"/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35"/>
      <c r="AG135" s="235"/>
      <c r="AH135" s="235"/>
      <c r="AI135" s="235"/>
      <c r="AJ135" s="235"/>
      <c r="AK135" s="235"/>
      <c r="AL135" s="235"/>
      <c r="AM135" s="235"/>
    </row>
    <row r="136" spans="1:39" x14ac:dyDescent="0.25">
      <c r="A136" s="235"/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5"/>
      <c r="AM136" s="235"/>
    </row>
    <row r="137" spans="1:39" x14ac:dyDescent="0.25">
      <c r="A137" s="235"/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235"/>
    </row>
    <row r="138" spans="1:39" x14ac:dyDescent="0.25">
      <c r="A138" s="235"/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  <c r="AL138" s="235"/>
      <c r="AM138" s="235"/>
    </row>
    <row r="139" spans="1:39" x14ac:dyDescent="0.25">
      <c r="A139" s="235"/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</row>
    <row r="140" spans="1:39" x14ac:dyDescent="0.25">
      <c r="A140" s="235"/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5"/>
      <c r="AM140" s="235"/>
    </row>
    <row r="141" spans="1:39" x14ac:dyDescent="0.25">
      <c r="A141" s="235"/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  <c r="AL141" s="235"/>
      <c r="AM141" s="235"/>
    </row>
    <row r="142" spans="1:39" x14ac:dyDescent="0.25">
      <c r="A142" s="235"/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235"/>
    </row>
    <row r="143" spans="1:39" x14ac:dyDescent="0.25">
      <c r="A143" s="235"/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  <c r="V143" s="235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  <c r="AL143" s="235"/>
      <c r="AM143" s="235"/>
    </row>
    <row r="144" spans="1:39" x14ac:dyDescent="0.25">
      <c r="A144" s="235"/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235"/>
    </row>
    <row r="145" spans="1:39" x14ac:dyDescent="0.25">
      <c r="A145" s="235"/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5"/>
    </row>
    <row r="146" spans="1:39" x14ac:dyDescent="0.25">
      <c r="A146" s="235"/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</row>
    <row r="147" spans="1:39" x14ac:dyDescent="0.25">
      <c r="A147" s="235"/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235"/>
    </row>
    <row r="148" spans="1:39" x14ac:dyDescent="0.25">
      <c r="A148" s="235"/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235"/>
      <c r="AI148" s="235"/>
      <c r="AJ148" s="235"/>
      <c r="AK148" s="235"/>
      <c r="AL148" s="235"/>
      <c r="AM148" s="235"/>
    </row>
    <row r="149" spans="1:39" x14ac:dyDescent="0.25">
      <c r="A149" s="235"/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K149" s="235"/>
      <c r="AL149" s="235"/>
      <c r="AM149" s="235"/>
    </row>
    <row r="150" spans="1:39" x14ac:dyDescent="0.25">
      <c r="A150" s="235"/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  <c r="AD150" s="235"/>
      <c r="AE150" s="235"/>
      <c r="AF150" s="235"/>
      <c r="AG150" s="235"/>
      <c r="AH150" s="235"/>
      <c r="AI150" s="235"/>
      <c r="AJ150" s="235"/>
      <c r="AK150" s="235"/>
      <c r="AL150" s="235"/>
      <c r="AM150" s="235"/>
    </row>
    <row r="151" spans="1:39" x14ac:dyDescent="0.25">
      <c r="A151" s="235"/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35"/>
      <c r="AL151" s="235"/>
      <c r="AM151" s="235"/>
    </row>
    <row r="152" spans="1:39" x14ac:dyDescent="0.25">
      <c r="A152" s="235"/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5"/>
      <c r="AJ152" s="235"/>
      <c r="AK152" s="235"/>
      <c r="AL152" s="235"/>
      <c r="AM152" s="235"/>
    </row>
    <row r="153" spans="1:39" x14ac:dyDescent="0.25">
      <c r="A153" s="235"/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  <c r="AC153" s="235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</row>
    <row r="154" spans="1:39" x14ac:dyDescent="0.25">
      <c r="A154" s="235"/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5"/>
      <c r="AC154" s="235"/>
      <c r="AD154" s="235"/>
      <c r="AE154" s="235"/>
      <c r="AF154" s="235"/>
      <c r="AG154" s="235"/>
      <c r="AH154" s="235"/>
      <c r="AI154" s="235"/>
      <c r="AJ154" s="235"/>
      <c r="AK154" s="235"/>
      <c r="AL154" s="235"/>
      <c r="AM154" s="235"/>
    </row>
    <row r="155" spans="1:39" x14ac:dyDescent="0.25">
      <c r="A155" s="235"/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  <c r="AI155" s="235"/>
      <c r="AJ155" s="235"/>
      <c r="AK155" s="235"/>
      <c r="AL155" s="235"/>
      <c r="AM155" s="235"/>
    </row>
    <row r="156" spans="1:39" x14ac:dyDescent="0.25">
      <c r="A156" s="235"/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  <c r="AB156" s="235"/>
      <c r="AC156" s="235"/>
      <c r="AD156" s="235"/>
      <c r="AE156" s="235"/>
      <c r="AF156" s="235"/>
      <c r="AG156" s="235"/>
      <c r="AH156" s="235"/>
      <c r="AI156" s="235"/>
      <c r="AJ156" s="235"/>
      <c r="AK156" s="235"/>
      <c r="AL156" s="235"/>
      <c r="AM156" s="235"/>
    </row>
    <row r="157" spans="1:39" x14ac:dyDescent="0.25">
      <c r="A157" s="235"/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</row>
    <row r="158" spans="1:39" x14ac:dyDescent="0.25">
      <c r="A158" s="235"/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</row>
    <row r="159" spans="1:39" x14ac:dyDescent="0.25">
      <c r="A159" s="235"/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5"/>
      <c r="AK159" s="235"/>
      <c r="AL159" s="235"/>
      <c r="AM159" s="235"/>
    </row>
    <row r="160" spans="1:39" x14ac:dyDescent="0.25">
      <c r="A160" s="235"/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35"/>
      <c r="AL160" s="235"/>
      <c r="AM160" s="235"/>
    </row>
    <row r="161" spans="1:39" x14ac:dyDescent="0.25">
      <c r="A161" s="235"/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</row>
    <row r="162" spans="1:39" x14ac:dyDescent="0.25">
      <c r="A162" s="235"/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5"/>
      <c r="AH162" s="235"/>
      <c r="AI162" s="235"/>
      <c r="AJ162" s="235"/>
      <c r="AK162" s="235"/>
      <c r="AL162" s="235"/>
      <c r="AM162" s="235"/>
    </row>
    <row r="163" spans="1:39" x14ac:dyDescent="0.25">
      <c r="A163" s="235"/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</row>
    <row r="164" spans="1:39" x14ac:dyDescent="0.25">
      <c r="A164" s="235"/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</row>
    <row r="165" spans="1:39" x14ac:dyDescent="0.25">
      <c r="A165" s="235"/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</row>
    <row r="166" spans="1:39" x14ac:dyDescent="0.25">
      <c r="A166" s="235"/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</row>
    <row r="167" spans="1:39" x14ac:dyDescent="0.25">
      <c r="A167" s="235"/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</row>
    <row r="168" spans="1:39" x14ac:dyDescent="0.25">
      <c r="A168" s="235"/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5"/>
      <c r="AD168" s="235"/>
      <c r="AE168" s="235"/>
      <c r="AF168" s="235"/>
      <c r="AG168" s="235"/>
      <c r="AH168" s="235"/>
      <c r="AI168" s="235"/>
      <c r="AJ168" s="235"/>
      <c r="AK168" s="235"/>
      <c r="AL168" s="235"/>
      <c r="AM168" s="235"/>
    </row>
    <row r="169" spans="1:39" x14ac:dyDescent="0.25">
      <c r="A169" s="235"/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</row>
    <row r="170" spans="1:39" x14ac:dyDescent="0.25">
      <c r="A170" s="235"/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</row>
    <row r="171" spans="1:39" x14ac:dyDescent="0.25">
      <c r="A171" s="235"/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5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</row>
    <row r="172" spans="1:39" x14ac:dyDescent="0.25">
      <c r="A172" s="235"/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</row>
    <row r="173" spans="1:39" x14ac:dyDescent="0.25">
      <c r="A173" s="235"/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</row>
    <row r="174" spans="1:39" x14ac:dyDescent="0.25">
      <c r="A174" s="235"/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</row>
    <row r="175" spans="1:39" x14ac:dyDescent="0.25">
      <c r="A175" s="235"/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5"/>
      <c r="AI175" s="235"/>
      <c r="AJ175" s="235"/>
      <c r="AK175" s="235"/>
      <c r="AL175" s="235"/>
      <c r="AM175" s="235"/>
    </row>
    <row r="176" spans="1:39" x14ac:dyDescent="0.25">
      <c r="A176" s="235"/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235"/>
      <c r="AE176" s="235"/>
      <c r="AF176" s="235"/>
      <c r="AG176" s="235"/>
      <c r="AH176" s="235"/>
      <c r="AI176" s="235"/>
      <c r="AJ176" s="235"/>
      <c r="AK176" s="235"/>
      <c r="AL176" s="235"/>
      <c r="AM176" s="235"/>
    </row>
    <row r="177" spans="1:39" x14ac:dyDescent="0.25">
      <c r="A177" s="235"/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  <c r="AC177" s="235"/>
      <c r="AD177" s="235"/>
      <c r="AE177" s="235"/>
      <c r="AF177" s="235"/>
      <c r="AG177" s="235"/>
      <c r="AH177" s="235"/>
      <c r="AI177" s="235"/>
      <c r="AJ177" s="235"/>
      <c r="AK177" s="235"/>
      <c r="AL177" s="235"/>
      <c r="AM177" s="235"/>
    </row>
    <row r="178" spans="1:39" x14ac:dyDescent="0.25">
      <c r="A178" s="235"/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  <c r="AC178" s="235"/>
      <c r="AD178" s="235"/>
      <c r="AE178" s="235"/>
      <c r="AF178" s="235"/>
      <c r="AG178" s="235"/>
      <c r="AH178" s="235"/>
      <c r="AI178" s="235"/>
      <c r="AJ178" s="235"/>
      <c r="AK178" s="235"/>
      <c r="AL178" s="235"/>
      <c r="AM178" s="235"/>
    </row>
    <row r="179" spans="1:39" x14ac:dyDescent="0.25">
      <c r="A179" s="235"/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  <c r="AC179" s="235"/>
      <c r="AD179" s="235"/>
      <c r="AE179" s="235"/>
      <c r="AF179" s="235"/>
      <c r="AG179" s="235"/>
      <c r="AH179" s="235"/>
      <c r="AI179" s="235"/>
      <c r="AJ179" s="235"/>
      <c r="AK179" s="235"/>
      <c r="AL179" s="235"/>
      <c r="AM179" s="235"/>
    </row>
    <row r="180" spans="1:39" x14ac:dyDescent="0.25">
      <c r="A180" s="235"/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</row>
    <row r="181" spans="1:39" x14ac:dyDescent="0.25">
      <c r="A181" s="235"/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  <c r="AC181" s="235"/>
      <c r="AD181" s="235"/>
      <c r="AE181" s="235"/>
      <c r="AF181" s="235"/>
      <c r="AG181" s="235"/>
      <c r="AH181" s="235"/>
      <c r="AI181" s="235"/>
      <c r="AJ181" s="235"/>
      <c r="AK181" s="235"/>
      <c r="AL181" s="235"/>
      <c r="AM181" s="235"/>
    </row>
    <row r="182" spans="1:39" x14ac:dyDescent="0.25">
      <c r="A182" s="235"/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235"/>
      <c r="AI182" s="235"/>
      <c r="AJ182" s="235"/>
      <c r="AK182" s="235"/>
      <c r="AL182" s="235"/>
      <c r="AM182" s="235"/>
    </row>
    <row r="183" spans="1:39" x14ac:dyDescent="0.25">
      <c r="A183" s="235"/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  <c r="AC183" s="235"/>
      <c r="AD183" s="235"/>
      <c r="AE183" s="235"/>
      <c r="AF183" s="235"/>
      <c r="AG183" s="235"/>
      <c r="AH183" s="235"/>
      <c r="AI183" s="235"/>
      <c r="AJ183" s="235"/>
      <c r="AK183" s="235"/>
      <c r="AL183" s="235"/>
      <c r="AM183" s="235"/>
    </row>
    <row r="184" spans="1:39" x14ac:dyDescent="0.25">
      <c r="A184" s="235"/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5"/>
      <c r="AJ184" s="235"/>
      <c r="AK184" s="235"/>
      <c r="AL184" s="235"/>
      <c r="AM184" s="235"/>
    </row>
    <row r="185" spans="1:39" x14ac:dyDescent="0.25">
      <c r="A185" s="235"/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235"/>
      <c r="U185" s="235"/>
      <c r="V185" s="235"/>
      <c r="W185" s="235"/>
      <c r="X185" s="235"/>
      <c r="Y185" s="235"/>
      <c r="Z185" s="235"/>
      <c r="AA185" s="235"/>
      <c r="AB185" s="235"/>
      <c r="AC185" s="235"/>
      <c r="AD185" s="235"/>
      <c r="AE185" s="235"/>
      <c r="AF185" s="235"/>
      <c r="AG185" s="235"/>
      <c r="AH185" s="235"/>
      <c r="AI185" s="235"/>
      <c r="AJ185" s="235"/>
      <c r="AK185" s="235"/>
      <c r="AL185" s="235"/>
      <c r="AM185" s="235"/>
    </row>
    <row r="186" spans="1:39" x14ac:dyDescent="0.25">
      <c r="A186" s="235"/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  <c r="AC186" s="235"/>
      <c r="AD186" s="235"/>
      <c r="AE186" s="235"/>
      <c r="AF186" s="235"/>
      <c r="AG186" s="235"/>
      <c r="AH186" s="235"/>
      <c r="AI186" s="235"/>
      <c r="AJ186" s="235"/>
      <c r="AK186" s="235"/>
      <c r="AL186" s="235"/>
      <c r="AM186" s="235"/>
    </row>
    <row r="187" spans="1:39" x14ac:dyDescent="0.25">
      <c r="A187" s="235"/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</row>
    <row r="188" spans="1:39" x14ac:dyDescent="0.25">
      <c r="A188" s="235"/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5"/>
      <c r="AI188" s="235"/>
      <c r="AJ188" s="235"/>
      <c r="AK188" s="235"/>
      <c r="AL188" s="235"/>
      <c r="AM188" s="235"/>
    </row>
    <row r="189" spans="1:39" x14ac:dyDescent="0.25">
      <c r="A189" s="235"/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5"/>
      <c r="AK189" s="235"/>
      <c r="AL189" s="235"/>
      <c r="AM189" s="235"/>
    </row>
    <row r="190" spans="1:39" x14ac:dyDescent="0.25">
      <c r="A190" s="235"/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5"/>
      <c r="AJ190" s="235"/>
      <c r="AK190" s="235"/>
      <c r="AL190" s="235"/>
      <c r="AM190" s="235"/>
    </row>
    <row r="191" spans="1:39" x14ac:dyDescent="0.25">
      <c r="A191" s="235"/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  <c r="AD191" s="235"/>
      <c r="AE191" s="235"/>
      <c r="AF191" s="235"/>
      <c r="AG191" s="235"/>
      <c r="AH191" s="235"/>
      <c r="AI191" s="235"/>
      <c r="AJ191" s="235"/>
      <c r="AK191" s="235"/>
      <c r="AL191" s="235"/>
      <c r="AM191" s="235"/>
    </row>
    <row r="192" spans="1:39" x14ac:dyDescent="0.25">
      <c r="A192" s="235"/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  <c r="AI192" s="235"/>
      <c r="AJ192" s="235"/>
      <c r="AK192" s="235"/>
      <c r="AL192" s="235"/>
      <c r="AM192" s="235"/>
    </row>
    <row r="193" spans="1:39" x14ac:dyDescent="0.25">
      <c r="A193" s="235"/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  <c r="AC193" s="235"/>
      <c r="AD193" s="235"/>
      <c r="AE193" s="235"/>
      <c r="AF193" s="235"/>
      <c r="AG193" s="235"/>
      <c r="AH193" s="235"/>
      <c r="AI193" s="235"/>
      <c r="AJ193" s="235"/>
      <c r="AK193" s="235"/>
      <c r="AL193" s="235"/>
      <c r="AM193" s="235"/>
    </row>
    <row r="194" spans="1:39" x14ac:dyDescent="0.25">
      <c r="A194" s="235"/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5"/>
      <c r="AF194" s="235"/>
      <c r="AG194" s="235"/>
      <c r="AH194" s="235"/>
      <c r="AI194" s="235"/>
      <c r="AJ194" s="235"/>
      <c r="AK194" s="235"/>
      <c r="AL194" s="235"/>
      <c r="AM194" s="235"/>
    </row>
    <row r="195" spans="1:39" x14ac:dyDescent="0.25">
      <c r="A195" s="235"/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  <c r="AC195" s="235"/>
      <c r="AD195" s="235"/>
      <c r="AE195" s="235"/>
      <c r="AF195" s="235"/>
      <c r="AG195" s="235"/>
      <c r="AH195" s="235"/>
      <c r="AI195" s="235"/>
      <c r="AJ195" s="235"/>
      <c r="AK195" s="235"/>
      <c r="AL195" s="235"/>
      <c r="AM195" s="235"/>
    </row>
    <row r="196" spans="1:39" x14ac:dyDescent="0.25">
      <c r="A196" s="235"/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235"/>
      <c r="U196" s="235"/>
      <c r="V196" s="235"/>
      <c r="W196" s="235"/>
      <c r="X196" s="235"/>
      <c r="Y196" s="235"/>
      <c r="Z196" s="235"/>
      <c r="AA196" s="235"/>
      <c r="AB196" s="235"/>
      <c r="AC196" s="235"/>
      <c r="AD196" s="235"/>
      <c r="AE196" s="235"/>
      <c r="AF196" s="235"/>
      <c r="AG196" s="235"/>
      <c r="AH196" s="235"/>
      <c r="AI196" s="235"/>
      <c r="AJ196" s="235"/>
      <c r="AK196" s="235"/>
      <c r="AL196" s="235"/>
      <c r="AM196" s="235"/>
    </row>
    <row r="197" spans="1:39" x14ac:dyDescent="0.25">
      <c r="A197" s="235"/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235"/>
      <c r="V197" s="235"/>
      <c r="W197" s="235"/>
      <c r="X197" s="235"/>
      <c r="Y197" s="235"/>
      <c r="Z197" s="235"/>
      <c r="AA197" s="235"/>
      <c r="AB197" s="235"/>
      <c r="AC197" s="235"/>
      <c r="AD197" s="235"/>
      <c r="AE197" s="235"/>
      <c r="AF197" s="235"/>
      <c r="AG197" s="235"/>
      <c r="AH197" s="235"/>
      <c r="AI197" s="235"/>
      <c r="AJ197" s="235"/>
      <c r="AK197" s="235"/>
      <c r="AL197" s="235"/>
      <c r="AM197" s="235"/>
    </row>
    <row r="198" spans="1:39" x14ac:dyDescent="0.25">
      <c r="A198" s="235"/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5"/>
      <c r="AF198" s="235"/>
      <c r="AG198" s="235"/>
      <c r="AH198" s="235"/>
      <c r="AI198" s="235"/>
      <c r="AJ198" s="235"/>
      <c r="AK198" s="235"/>
      <c r="AL198" s="235"/>
      <c r="AM198" s="235"/>
    </row>
    <row r="199" spans="1:39" x14ac:dyDescent="0.25">
      <c r="A199" s="235"/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  <c r="AC199" s="235"/>
      <c r="AD199" s="235"/>
      <c r="AE199" s="235"/>
      <c r="AF199" s="235"/>
      <c r="AG199" s="235"/>
      <c r="AH199" s="235"/>
      <c r="AI199" s="235"/>
      <c r="AJ199" s="235"/>
      <c r="AK199" s="235"/>
      <c r="AL199" s="235"/>
      <c r="AM199" s="235"/>
    </row>
    <row r="200" spans="1:39" x14ac:dyDescent="0.25">
      <c r="A200" s="235"/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  <c r="AI200" s="235"/>
      <c r="AJ200" s="235"/>
      <c r="AK200" s="235"/>
      <c r="AL200" s="235"/>
      <c r="AM200" s="235"/>
    </row>
    <row r="201" spans="1:39" x14ac:dyDescent="0.25">
      <c r="A201" s="235"/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  <c r="AC201" s="235"/>
      <c r="AD201" s="235"/>
      <c r="AE201" s="235"/>
      <c r="AF201" s="235"/>
      <c r="AG201" s="235"/>
      <c r="AH201" s="235"/>
      <c r="AI201" s="235"/>
      <c r="AJ201" s="235"/>
      <c r="AK201" s="235"/>
      <c r="AL201" s="235"/>
      <c r="AM201" s="235"/>
    </row>
    <row r="202" spans="1:39" x14ac:dyDescent="0.25">
      <c r="A202" s="235"/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5"/>
      <c r="AF202" s="235"/>
      <c r="AG202" s="235"/>
      <c r="AH202" s="235"/>
      <c r="AI202" s="235"/>
      <c r="AJ202" s="235"/>
      <c r="AK202" s="235"/>
      <c r="AL202" s="235"/>
      <c r="AM202" s="235"/>
    </row>
    <row r="203" spans="1:39" x14ac:dyDescent="0.25">
      <c r="A203" s="235"/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235"/>
      <c r="U203" s="235"/>
      <c r="V203" s="235"/>
      <c r="W203" s="235"/>
      <c r="X203" s="235"/>
      <c r="Y203" s="235"/>
      <c r="Z203" s="235"/>
      <c r="AA203" s="235"/>
      <c r="AB203" s="235"/>
      <c r="AC203" s="235"/>
      <c r="AD203" s="235"/>
      <c r="AE203" s="235"/>
      <c r="AF203" s="235"/>
      <c r="AG203" s="235"/>
      <c r="AH203" s="235"/>
      <c r="AI203" s="235"/>
      <c r="AJ203" s="235"/>
      <c r="AK203" s="235"/>
      <c r="AL203" s="235"/>
      <c r="AM203" s="235"/>
    </row>
    <row r="204" spans="1:39" x14ac:dyDescent="0.25">
      <c r="A204" s="235"/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  <c r="AC204" s="235"/>
      <c r="AD204" s="235"/>
      <c r="AE204" s="235"/>
      <c r="AF204" s="235"/>
      <c r="AG204" s="235"/>
      <c r="AH204" s="235"/>
      <c r="AI204" s="235"/>
      <c r="AJ204" s="235"/>
      <c r="AK204" s="235"/>
      <c r="AL204" s="235"/>
      <c r="AM204" s="235"/>
    </row>
  </sheetData>
  <mergeCells count="59">
    <mergeCell ref="A52:H52"/>
    <mergeCell ref="A53:H54"/>
    <mergeCell ref="B50:C50"/>
    <mergeCell ref="E50:F50"/>
    <mergeCell ref="G50:H50"/>
    <mergeCell ref="B51:C51"/>
    <mergeCell ref="E51:F51"/>
    <mergeCell ref="G51:H51"/>
    <mergeCell ref="A43:H46"/>
    <mergeCell ref="A47:H47"/>
    <mergeCell ref="B48:C48"/>
    <mergeCell ref="E48:F48"/>
    <mergeCell ref="G48:H48"/>
    <mergeCell ref="B49:C49"/>
    <mergeCell ref="E49:F49"/>
    <mergeCell ref="G49:H49"/>
    <mergeCell ref="A37:H37"/>
    <mergeCell ref="B38:H38"/>
    <mergeCell ref="B39:H39"/>
    <mergeCell ref="B40:H40"/>
    <mergeCell ref="B41:H41"/>
    <mergeCell ref="A42:H42"/>
    <mergeCell ref="A31:H31"/>
    <mergeCell ref="B32:H32"/>
    <mergeCell ref="B33:H33"/>
    <mergeCell ref="B34:H34"/>
    <mergeCell ref="B35:H35"/>
    <mergeCell ref="B36:H36"/>
    <mergeCell ref="A18:H18"/>
    <mergeCell ref="A19:H19"/>
    <mergeCell ref="A20:H20"/>
    <mergeCell ref="A21:H25"/>
    <mergeCell ref="A26:H26"/>
    <mergeCell ref="A27:H30"/>
    <mergeCell ref="A12:B12"/>
    <mergeCell ref="C12:D12"/>
    <mergeCell ref="A13:B13"/>
    <mergeCell ref="C13:D13"/>
    <mergeCell ref="A14:H14"/>
    <mergeCell ref="A15:H17"/>
    <mergeCell ref="A9:B9"/>
    <mergeCell ref="C9:D9"/>
    <mergeCell ref="A10:B10"/>
    <mergeCell ref="C10:D10"/>
    <mergeCell ref="A11:B11"/>
    <mergeCell ref="C11:D11"/>
    <mergeCell ref="A5:H5"/>
    <mergeCell ref="A6:B6"/>
    <mergeCell ref="C6:D6"/>
    <mergeCell ref="A7:B7"/>
    <mergeCell ref="C7:D7"/>
    <mergeCell ref="A8:B8"/>
    <mergeCell ref="C8:D8"/>
    <mergeCell ref="A1:J1"/>
    <mergeCell ref="A2:H2"/>
    <mergeCell ref="A3:B3"/>
    <mergeCell ref="C3:D3"/>
    <mergeCell ref="A4:B4"/>
    <mergeCell ref="C4:D4"/>
  </mergeCells>
  <conditionalFormatting sqref="A7:H13">
    <cfRule type="cellIs" dxfId="1" priority="2" operator="equal">
      <formula>0</formula>
    </cfRule>
  </conditionalFormatting>
  <conditionalFormatting sqref="A4:H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17</vt:i4>
      </vt:variant>
    </vt:vector>
  </HeadingPairs>
  <TitlesOfParts>
    <vt:vector size="25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F. Evidencija troškova</vt:lpstr>
      <vt:lpstr>G. Izvješće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podaci'!Podrucje_ispisa</vt:lpstr>
      <vt:lpstr>'B. Voditelj i publikacije'!Podrucje_ispisa</vt:lpstr>
      <vt:lpstr>'C. Plan rada'!Podrucje_ispisa</vt:lpstr>
      <vt:lpstr>'D. Financijski plan'!Podrucje_ispisa</vt:lpstr>
      <vt:lpstr>'E. Ostali izvori financiranja'!Podrucje_ispisa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nbabic</cp:lastModifiedBy>
  <cp:lastPrinted>2018-06-06T07:30:57Z</cp:lastPrinted>
  <dcterms:created xsi:type="dcterms:W3CDTF">2014-06-03T10:44:15Z</dcterms:created>
  <dcterms:modified xsi:type="dcterms:W3CDTF">2021-05-20T12:46:08Z</dcterms:modified>
</cp:coreProperties>
</file>