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kolman\Desktop\"/>
    </mc:Choice>
  </mc:AlternateContent>
  <xr:revisionPtr revIDLastSave="0" documentId="8_{4A5053BE-F9F6-43A8-9566-217D9FD13E93}" xr6:coauthVersionLast="36" xr6:coauthVersionMax="36" xr10:uidLastSave="{00000000-0000-0000-0000-000000000000}"/>
  <bookViews>
    <workbookView xWindow="0" yWindow="0" windowWidth="24720" windowHeight="12075" tabRatio="842" xr2:uid="{00000000-000D-0000-FFFF-FFFF00000000}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3" r:id="rId8"/>
  </sheet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>Labels!$H$2:$H$5</definedName>
    <definedName name="kvartile">Labels!$S$2:$S$5</definedName>
    <definedName name="neda">Labels!$J$2:$J$3</definedName>
    <definedName name="Podrucje">Labels!$P$2:$P$7</definedName>
    <definedName name="_xlnm.Print_Area" localSheetId="0">'A. Opći podaci'!$A$1:$M$43</definedName>
    <definedName name="_xlnm.Print_Area" localSheetId="1">'B. Voditelj i publikacije'!$A$1:$L$24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Labels!$K$2:$K$25</definedName>
  </definedNames>
  <calcPr calcId="191029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K17" i="18" l="1"/>
  <c r="K18" i="18"/>
  <c r="K19" i="18"/>
  <c r="K20" i="18"/>
  <c r="K21" i="18"/>
  <c r="K22" i="18"/>
  <c r="K23" i="18"/>
  <c r="K24" i="18"/>
  <c r="K25" i="18"/>
  <c r="K16" i="18"/>
  <c r="K4" i="18"/>
  <c r="K5" i="18"/>
  <c r="K6" i="18"/>
  <c r="K7" i="18"/>
  <c r="K8" i="18"/>
  <c r="K9" i="18"/>
  <c r="K10" i="18"/>
  <c r="K11" i="18"/>
  <c r="K12" i="18"/>
  <c r="K3" i="18"/>
  <c r="K13" i="18" l="1"/>
  <c r="K26" i="18" l="1"/>
  <c r="K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AH30" i="1"/>
  <c r="H12" i="23" s="1"/>
  <c r="AH31" i="1"/>
  <c r="H13" i="23" s="1"/>
  <c r="AG30" i="1"/>
  <c r="G12" i="23" s="1"/>
  <c r="AG31" i="1"/>
  <c r="G13" i="23" s="1"/>
  <c r="AF30" i="1"/>
  <c r="F12" i="23" s="1"/>
  <c r="AF31" i="1"/>
  <c r="F13" i="23" s="1"/>
  <c r="AE30" i="1"/>
  <c r="E12" i="23" s="1"/>
  <c r="AE31" i="1"/>
  <c r="E13" i="23" s="1"/>
  <c r="AD30" i="1"/>
  <c r="C12" i="23" s="1"/>
  <c r="AD31" i="1"/>
  <c r="C13" i="23" s="1"/>
  <c r="AC30" i="1"/>
  <c r="A12" i="23" s="1"/>
  <c r="AC31" i="1"/>
  <c r="A13" i="23" s="1"/>
  <c r="AH26" i="1"/>
  <c r="H8" i="23" s="1"/>
  <c r="AH27" i="1"/>
  <c r="H9" i="23" s="1"/>
  <c r="AH28" i="1"/>
  <c r="H10" i="23" s="1"/>
  <c r="AH29" i="1"/>
  <c r="H11" i="23" s="1"/>
  <c r="AG26" i="1"/>
  <c r="G8" i="23" s="1"/>
  <c r="AG27" i="1"/>
  <c r="G9" i="23" s="1"/>
  <c r="AG28" i="1"/>
  <c r="G10" i="23" s="1"/>
  <c r="AG29" i="1"/>
  <c r="G11" i="23" s="1"/>
  <c r="AF26" i="1"/>
  <c r="F8" i="23" s="1"/>
  <c r="AF27" i="1"/>
  <c r="F9" i="23" s="1"/>
  <c r="AF28" i="1"/>
  <c r="F10" i="23" s="1"/>
  <c r="AF29" i="1"/>
  <c r="F11" i="23" s="1"/>
  <c r="AE26" i="1"/>
  <c r="E8" i="23" s="1"/>
  <c r="AE27" i="1"/>
  <c r="E9" i="23" s="1"/>
  <c r="AE28" i="1"/>
  <c r="E10" i="23" s="1"/>
  <c r="AE29" i="1"/>
  <c r="E11" i="23" s="1"/>
  <c r="AD26" i="1"/>
  <c r="C8" i="23" s="1"/>
  <c r="AD27" i="1"/>
  <c r="C9" i="23" s="1"/>
  <c r="AD28" i="1"/>
  <c r="C10" i="23" s="1"/>
  <c r="AD29" i="1"/>
  <c r="C11" i="23" s="1"/>
  <c r="AC29" i="1"/>
  <c r="A11" i="23" s="1"/>
  <c r="AC26" i="1"/>
  <c r="A8" i="23" s="1"/>
  <c r="AC27" i="1"/>
  <c r="A9" i="23" s="1"/>
  <c r="AC28" i="1"/>
  <c r="A10" i="23" s="1"/>
  <c r="AH25" i="1"/>
  <c r="H7" i="23" s="1"/>
  <c r="AG25" i="1"/>
  <c r="G7" i="23" s="1"/>
  <c r="AF25" i="1"/>
  <c r="F7" i="23" s="1"/>
  <c r="AE25" i="1"/>
  <c r="E7" i="23" s="1"/>
  <c r="AD25" i="1"/>
  <c r="C7" i="23" s="1"/>
  <c r="AC25" i="1"/>
  <c r="A7" i="23" s="1"/>
  <c r="AE19" i="1"/>
  <c r="H4" i="23" s="1"/>
  <c r="AC19" i="1"/>
  <c r="E4" i="23" s="1"/>
  <c r="P2" i="22"/>
  <c r="G4" i="23"/>
  <c r="F4" i="23"/>
  <c r="C4" i="23"/>
  <c r="A4" i="23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<sst xmlns="http://schemas.openxmlformats.org/spreadsheetml/2006/main" count="389" uniqueCount="210">
  <si>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</si>
  <si>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</si>
  <si>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</si>
  <si>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</si>
  <si>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</si>
  <si>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</si>
  <si>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</si>
  <si>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</si>
  <si>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</si>
  <si>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</si>
  <si>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</si>
  <si>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</si>
  <si>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</si>
  <si>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</si>
  <si>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</si>
  <si>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</si>
  <si>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</si>
  <si>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</si>
  <si>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</si>
  <si>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</si>
  <si>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</si>
  <si>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</si>
  <si>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</si>
  <si>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</si>
  <si>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</si>
  <si>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</si>
  <si>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</si>
  <si>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</si>
  <si>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</si>
  <si>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</si>
  <si>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</si>
  <si>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</si>
  <si>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</si>
  <si>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</si>
  <si>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</si>
  <si>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</si>
  <si>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</si>
  <si>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</si>
  <si>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</si>
  <si>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</si>
  <si>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</si>
  <si>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</si>
  <si>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</si>
  <si>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</si>
  <si>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</si>
  <si>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</si>
  <si>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</si>
  <si>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</si>
  <si>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</si>
  <si>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</si>
  <si>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</si>
  <si>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</si>
  <si>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</si>
  <si>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</si>
  <si>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</si>
  <si>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</si>
  <si>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</si>
  <si>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</si>
  <si>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</si>
  <si>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</si>
  <si>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</si>
  <si>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</si>
  <si>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</si>
  <si>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</si>
  <si>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</si>
  <si>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</si>
  <si>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</si>
  <si>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</si>
  <si>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</si>
  <si>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</si>
  <si>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</si>
  <si>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</si>
  <si>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</si>
  <si>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</si>
  <si>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</si>
  <si>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</si>
  <si>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</si>
  <si>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</si>
  <si>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</si>
  <si>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</si>
  <si>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</si>
  <si>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</si>
  <si>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</si>
  <si>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</si>
  <si>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</si>
  <si>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</si>
  <si>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</si>
  <si>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</si>
  <si>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</si>
  <si>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</si>
  <si>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</si>
  <si>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</si>
  <si>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</si>
  <si>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</si>
  <si>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</si>
  <si>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</si>
  <si>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</si>
  <si>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</si>
  <si>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</si>
  <si>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</si>
  <si>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</si>
  <si>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</si>
  <si>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</si>
  <si>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</si>
  <si>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</si>
  <si>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</si>
  <si>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</si>
  <si>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</si>
  <si>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</si>
  <si>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</si>
  <si>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</si>
  <si>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</si>
  <si>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</si>
  <si>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</si>
  <si>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</si>
  <si>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</si>
  <si>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</si>
  <si>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</si>
  <si>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</si>
  <si>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</si>
  <si>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</si>
  <si>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</si>
  <si>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</si>
  <si>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</si>
  <si>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</si>
  <si>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</si>
  <si>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</si>
  <si>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</si>
  <si>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</si>
  <si>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</si>
  <si>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</si>
  <si>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</si>
  <si>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</si>
  <si>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</si>
  <si>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</si>
  <si>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</si>
  <si>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</si>
  <si>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</si>
  <si>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</si>
  <si>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</si>
  <si>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</si>
  <si>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</si>
  <si>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</si>
  <si>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</si>
  <si>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</si>
  <si>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</si>
  <si>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</si>
  <si>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</si>
  <si>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</si>
  <si>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</si>
  <si>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</si>
  <si>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</si>
  <si>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</si>
  <si>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</si>
  <si>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</si>
  <si>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</si>
  <si>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</si>
  <si>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POPIS RADOVA PROIZAŠLIH IZ POTPORE ISTRAŽIVANJU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</si>
  <si>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</si>
  <si>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</si>
  <si>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</si>
  <si>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</si>
  <si>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</si>
  <si>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</si>
  <si>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</si>
  <si>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SPECIFIKACIJA TROŠKOVA VEZANIH UZ ISTRAŽIVANJE( publiciranje, sudjelovanje na kongresima i simpozijima - dnevnice,smještaj, prijevoz; Sufinanciranje znanstvenog/stručnog časopisa/uredničke/autorske knjige; Nabavka sitne i srednje znanstvene opreme; NAbavka knjiga i časopisa i pretplate na stručne i znanstvene onoline baze podataka; Financiranje studentskih programa, projekata, aktivnosti itd.) Kopije dostaviti u Ured za znanost i umjetnički rad.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</si>
  <si>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</si>
  <si>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</si>
  <si>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</si>
  <si>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</si>
  <si>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</si>
  <si>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</si>
  <si>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</si>
  <si>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</si>
  <si>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</si>
  <si>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</si>
  <si>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</si>
  <si>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PRIJAVA ZA POTPORU ZNANSTVENIM I UMJETNIČKIM ISTRAŽIVANJIMA U 2020. GODINI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</si>
  <si>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</si>
  <si>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</si>
  <si>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</si>
  <si>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</si>
  <si>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</si>
  <si>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</si>
  <si>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</si>
  <si>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</si>
  <si>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</si>
  <si>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</si>
  <si>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</si>
  <si>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</si>
  <si>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</si>
  <si>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</si>
  <si>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A1</t>
  </si>
  <si>
    <t>A2</t>
  </si>
  <si>
    <t>A3</t>
  </si>
  <si>
    <t>Kvartil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</si>
  <si>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</si>
  <si>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</si>
  <si>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</si>
  <si>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</si>
  <si>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</si>
  <si>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</si>
  <si>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Poveznica na rad (doi)</t>
  </si>
  <si>
    <t>Kategorija (A1, A2, A3)</t>
  </si>
  <si>
    <t>Dodatni bodovi</t>
  </si>
  <si>
    <t>Kategorija (A, B, C)</t>
  </si>
  <si>
    <t>10.</t>
  </si>
  <si>
    <t>.</t>
  </si>
  <si>
    <t>Dokaznica</t>
  </si>
  <si>
    <t>PREH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</si>
</sst>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#,##0.00\ &quot;kn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2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2" fillId="6" borderId="0" xfId="0" applyFont="1" applyFill="1" applyBorder="1" applyAlignment="1" applyProtection="1">
      <alignment horizontal="center"/>
    </xf>
    <xf numFmtId="0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 applyAlignment="1"/>
    <xf numFmtId="49" fontId="0" fillId="2" borderId="0" xfId="0" applyNumberFormat="1" applyFill="1" applyBorder="1" applyAlignment="1">
      <alignment horizontal="center"/>
    </xf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/>
    </xf>
    <xf numFmtId="165" fontId="0" fillId="2" borderId="0" xfId="0" applyNumberFormat="1" applyFill="1" applyBorder="1" applyAlignment="1">
      <alignment horizontal="center" wrapText="1"/>
    </xf>
    <xf numFmtId="0" fontId="0" fillId="2" borderId="0" xfId="0" applyFill="1" applyBorder="1" applyAlignment="1">
      <alignment horizontal="right" wrapText="1"/>
    </xf>
    <xf numFmtId="0" fontId="0" fillId="6" borderId="0" xfId="0" applyFill="1" applyAlignment="1">
      <alignment horizont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right"/>
    </xf>
    <xf numFmtId="10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0" fillId="0" borderId="0" xfId="0" applyAlignment="1">
      <alignment horizontal="center" vertical="top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41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H68"/>
  <sheetViews>
    <sheetView showGridLines="0" tabSelected="1" topLeftCell="A4" zoomScale="80" zoomScaleNormal="80" zoomScaleSheetLayoutView="100" zoomScalePageLayoutView="115" workbookViewId="0">
      <selection activeCell="O31" sqref="O31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56" t="s">
        <v>177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34" ht="15" customHeight="1" x14ac:dyDescent="0.25">
      <c r="A2" s="8"/>
      <c r="B2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34" ht="15" customHeight="1" x14ac:dyDescent="0.25">
      <c r="A3" s="8"/>
      <c r="B3" s="8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34" ht="23.25" customHeight="1" x14ac:dyDescent="0.25">
      <c r="A4" s="8"/>
      <c r="B4" s="8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1:34" ht="23.25" customHeight="1" x14ac:dyDescent="0.25">
      <c r="A5" s="8"/>
      <c r="B5" s="8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</row>
    <row r="6" spans="1:34" x14ac:dyDescent="0.25">
      <c r="A6" s="10" t="s">
        <v>119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28" t="s">
        <v>184</v>
      </c>
      <c r="B7" s="129"/>
      <c r="C7" s="129"/>
      <c r="D7" s="129"/>
      <c r="E7" s="127" t="str">
        <f>IF(A7&lt;&gt;"",VLOOKUP(A7,Labels!A2:C39,3,FALSE),"")</f>
        <v>Trg dr. Žarka Dolinara 1</v>
      </c>
      <c r="F7" s="127"/>
      <c r="G7" s="127"/>
      <c r="H7" s="127">
        <f>IF(A7&lt;&gt;"",VLOOKUP(A7,Labels!A2:D39,4,FALSE),"")</f>
        <v>48000</v>
      </c>
      <c r="I7" s="127"/>
      <c r="J7" s="127" t="str">
        <f>IF(A7&lt;&gt;"",VLOOKUP(A7,Labels!A2:E39,5,FALSE),"")</f>
        <v>Koprivnica</v>
      </c>
      <c r="K7" s="127"/>
      <c r="L7" s="127">
        <f>IF(A7&lt;&gt;"",VLOOKUP(A7,Labels!A2:B39,2,),"")</f>
        <v>59624928052</v>
      </c>
      <c r="M7" s="127"/>
    </row>
    <row r="8" spans="1:34" x14ac:dyDescent="0.25">
      <c r="A8" s="132" t="s">
        <v>11</v>
      </c>
      <c r="B8" s="132"/>
      <c r="C8" s="132"/>
      <c r="D8" s="132"/>
      <c r="E8" s="131" t="s">
        <v>5</v>
      </c>
      <c r="F8" s="131"/>
      <c r="G8" s="131"/>
      <c r="H8" s="130" t="s">
        <v>71</v>
      </c>
      <c r="I8" s="130"/>
      <c r="J8" s="130" t="s">
        <v>72</v>
      </c>
      <c r="K8" s="130"/>
      <c r="L8" s="126" t="s">
        <v>3</v>
      </c>
      <c r="M8" s="126"/>
    </row>
    <row r="9" spans="1:34" x14ac:dyDescent="0.25">
      <c r="A9" s="25" t="s">
        <v>115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</row>
    <row r="12" spans="1:34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AC12" s="112">
        <f>A11</f>
        <v>0</v>
      </c>
      <c r="AD12" s="112"/>
      <c r="AE12" s="112"/>
      <c r="AF12" s="112"/>
      <c r="AG12" s="112"/>
      <c r="AH12" s="112"/>
    </row>
    <row r="13" spans="1:34" x14ac:dyDescent="0.25">
      <c r="A13" s="137" t="s">
        <v>87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AC13" s="112"/>
      <c r="AD13" s="112"/>
      <c r="AE13" s="112"/>
      <c r="AF13" s="112"/>
      <c r="AG13" s="112"/>
      <c r="AH13" s="112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112"/>
      <c r="AD14" s="112"/>
      <c r="AE14" s="112"/>
      <c r="AF14" s="112"/>
      <c r="AG14" s="112"/>
      <c r="AH14" s="112"/>
    </row>
    <row r="15" spans="1:34" x14ac:dyDescent="0.25">
      <c r="A15" s="138" t="s">
        <v>167</v>
      </c>
      <c r="B15" s="138"/>
      <c r="C15" s="138"/>
      <c r="D15" s="36"/>
      <c r="E15" s="36"/>
      <c r="F15" s="134">
        <f>COUNTA(I19)+COUNTA(I25:I31)</f>
        <v>0</v>
      </c>
      <c r="G15" s="135"/>
      <c r="H15" s="135"/>
      <c r="I15" s="36"/>
      <c r="J15" s="64"/>
      <c r="K15" s="136">
        <f>'D. Financijski plan'!F2</f>
        <v>0</v>
      </c>
      <c r="L15" s="136"/>
      <c r="M15" s="136"/>
      <c r="AC15" s="112"/>
      <c r="AD15" s="112"/>
      <c r="AE15" s="112"/>
      <c r="AF15" s="112"/>
      <c r="AG15" s="112"/>
      <c r="AH15" s="112"/>
    </row>
    <row r="16" spans="1:34" x14ac:dyDescent="0.25">
      <c r="A16" s="132" t="s">
        <v>55</v>
      </c>
      <c r="B16" s="132"/>
      <c r="C16" s="132"/>
      <c r="D16" s="28"/>
      <c r="E16" s="28"/>
      <c r="F16" s="132" t="s">
        <v>69</v>
      </c>
      <c r="G16" s="132"/>
      <c r="H16" s="132"/>
      <c r="I16" s="28"/>
      <c r="J16" s="64"/>
      <c r="K16" s="132" t="s">
        <v>70</v>
      </c>
      <c r="L16" s="132"/>
      <c r="M16" s="132"/>
      <c r="AC16" s="112"/>
      <c r="AD16" s="112"/>
      <c r="AE16" s="112"/>
      <c r="AF16" s="112"/>
      <c r="AG16" s="112"/>
      <c r="AH16" s="112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112"/>
      <c r="AD17" s="112"/>
      <c r="AE17" s="112"/>
      <c r="AF17" s="112"/>
      <c r="AG17" s="112"/>
      <c r="AH17" s="112"/>
    </row>
    <row r="18" spans="1:34" ht="17.25" customHeight="1" x14ac:dyDescent="0.25">
      <c r="A18" s="49" t="s">
        <v>134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112"/>
      <c r="AD18" s="112"/>
      <c r="AE18" s="112"/>
      <c r="AF18" s="112"/>
      <c r="AG18" s="112"/>
      <c r="AH18" s="112"/>
    </row>
    <row r="19" spans="1:34" ht="30" customHeight="1" x14ac:dyDescent="0.25">
      <c r="A19" s="139"/>
      <c r="B19" s="140"/>
      <c r="C19" s="139"/>
      <c r="D19" s="140"/>
      <c r="E19" s="140"/>
      <c r="F19" s="141"/>
      <c r="G19" s="142"/>
      <c r="H19" s="143"/>
      <c r="I19" s="43"/>
      <c r="J19" s="103"/>
      <c r="K19" s="144"/>
      <c r="L19" s="145"/>
      <c r="M19" s="146"/>
      <c r="AC19" s="112">
        <f>F19</f>
        <v>0</v>
      </c>
      <c r="AD19" s="112"/>
      <c r="AE19" s="112">
        <f>K19</f>
        <v>0</v>
      </c>
      <c r="AF19" s="112"/>
      <c r="AG19" s="112"/>
      <c r="AH19" s="112"/>
    </row>
    <row r="20" spans="1:34" x14ac:dyDescent="0.25">
      <c r="A20" s="132" t="s">
        <v>12</v>
      </c>
      <c r="B20" s="132"/>
      <c r="C20" s="132" t="s">
        <v>57</v>
      </c>
      <c r="D20" s="132"/>
      <c r="E20" s="132"/>
      <c r="F20" s="132" t="s">
        <v>17</v>
      </c>
      <c r="G20" s="132"/>
      <c r="H20" s="132"/>
      <c r="I20" s="37" t="s">
        <v>3</v>
      </c>
      <c r="J20" s="40" t="s">
        <v>56</v>
      </c>
      <c r="K20" s="137" t="s">
        <v>62</v>
      </c>
      <c r="L20" s="137"/>
      <c r="M20" s="137"/>
      <c r="AC20" s="112"/>
      <c r="AD20" s="112"/>
      <c r="AE20" s="112"/>
      <c r="AF20" s="112"/>
      <c r="AG20" s="112"/>
      <c r="AH20" s="112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112"/>
      <c r="AD21" s="112"/>
      <c r="AE21" s="112"/>
      <c r="AF21" s="112"/>
      <c r="AG21" s="112"/>
      <c r="AH21" s="112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112"/>
      <c r="AD22" s="112"/>
      <c r="AE22" s="112"/>
      <c r="AF22" s="112"/>
      <c r="AG22" s="112"/>
      <c r="AH22" s="112"/>
    </row>
    <row r="23" spans="1:34" ht="30" customHeight="1" x14ac:dyDescent="0.25">
      <c r="A23" s="35" t="s">
        <v>135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112"/>
      <c r="AD23" s="112"/>
      <c r="AE23" s="112"/>
      <c r="AF23" s="112"/>
      <c r="AG23" s="112"/>
      <c r="AH23" s="112"/>
    </row>
    <row r="24" spans="1:34" ht="17.25" customHeight="1" x14ac:dyDescent="0.25">
      <c r="A24" s="41" t="s">
        <v>58</v>
      </c>
      <c r="B24" s="138" t="s">
        <v>12</v>
      </c>
      <c r="C24" s="138"/>
      <c r="D24" s="138" t="s">
        <v>57</v>
      </c>
      <c r="E24" s="138"/>
      <c r="F24" s="138"/>
      <c r="G24" s="138" t="s">
        <v>17</v>
      </c>
      <c r="H24" s="138"/>
      <c r="I24" s="38" t="s">
        <v>3</v>
      </c>
      <c r="J24" s="51" t="s">
        <v>56</v>
      </c>
      <c r="K24" s="65" t="s">
        <v>60</v>
      </c>
      <c r="L24" s="147" t="s">
        <v>61</v>
      </c>
      <c r="M24" s="147"/>
      <c r="AC24" s="112"/>
      <c r="AD24" s="112"/>
      <c r="AE24" s="112"/>
      <c r="AF24" s="112"/>
      <c r="AG24" s="112"/>
      <c r="AH24" s="112"/>
    </row>
    <row r="25" spans="1:34" ht="30" customHeight="1" x14ac:dyDescent="0.25">
      <c r="A25" s="76" t="s">
        <v>59</v>
      </c>
      <c r="B25" s="149"/>
      <c r="C25" s="149"/>
      <c r="D25" s="133"/>
      <c r="E25" s="133"/>
      <c r="F25" s="133"/>
      <c r="G25" s="133"/>
      <c r="H25" s="133"/>
      <c r="I25" s="43"/>
      <c r="J25" s="43"/>
      <c r="K25" s="66"/>
      <c r="L25" s="148"/>
      <c r="M25" s="148"/>
      <c r="AC25" s="113">
        <f t="shared" ref="AC25:AC31" si="0">B25</f>
        <v>0</v>
      </c>
      <c r="AD25" s="112">
        <f>D25</f>
        <v>0</v>
      </c>
      <c r="AE25" s="112">
        <f>G25</f>
        <v>0</v>
      </c>
      <c r="AF25" s="113">
        <f>I25</f>
        <v>0</v>
      </c>
      <c r="AG25" s="113">
        <f>J25</f>
        <v>0</v>
      </c>
      <c r="AH25" s="112">
        <f>K25</f>
        <v>0</v>
      </c>
    </row>
    <row r="26" spans="1:34" ht="30" customHeight="1" x14ac:dyDescent="0.25">
      <c r="A26" s="76" t="s">
        <v>63</v>
      </c>
      <c r="B26" s="149"/>
      <c r="C26" s="149"/>
      <c r="D26" s="128"/>
      <c r="E26" s="129"/>
      <c r="F26" s="158"/>
      <c r="G26" s="133"/>
      <c r="H26" s="133"/>
      <c r="I26" s="43"/>
      <c r="J26" s="43"/>
      <c r="K26" s="66"/>
      <c r="L26" s="148"/>
      <c r="M26" s="148"/>
      <c r="AC26" s="113">
        <f t="shared" si="0"/>
        <v>0</v>
      </c>
      <c r="AD26" s="112">
        <f t="shared" ref="AD26:AD31" si="1">D26</f>
        <v>0</v>
      </c>
      <c r="AE26" s="112">
        <f t="shared" ref="AE26:AE31" si="2">G26</f>
        <v>0</v>
      </c>
      <c r="AF26" s="113">
        <f t="shared" ref="AF26:AF31" si="3">I26</f>
        <v>0</v>
      </c>
      <c r="AG26" s="113">
        <f t="shared" ref="AG26:AG31" si="4">J26</f>
        <v>0</v>
      </c>
      <c r="AH26" s="112">
        <f t="shared" ref="AH26:AH31" si="5">K26</f>
        <v>0</v>
      </c>
    </row>
    <row r="27" spans="1:34" ht="30" customHeight="1" x14ac:dyDescent="0.25">
      <c r="A27" s="76" t="s">
        <v>64</v>
      </c>
      <c r="B27" s="149"/>
      <c r="C27" s="149"/>
      <c r="D27" s="133"/>
      <c r="E27" s="133"/>
      <c r="F27" s="133"/>
      <c r="G27" s="133"/>
      <c r="H27" s="133"/>
      <c r="I27" s="43"/>
      <c r="J27" s="43"/>
      <c r="K27" s="66"/>
      <c r="L27" s="148"/>
      <c r="M27" s="148"/>
      <c r="AC27" s="113">
        <f t="shared" si="0"/>
        <v>0</v>
      </c>
      <c r="AD27" s="112">
        <f t="shared" si="1"/>
        <v>0</v>
      </c>
      <c r="AE27" s="112">
        <f t="shared" si="2"/>
        <v>0</v>
      </c>
      <c r="AF27" s="113">
        <f t="shared" si="3"/>
        <v>0</v>
      </c>
      <c r="AG27" s="113">
        <f t="shared" si="4"/>
        <v>0</v>
      </c>
      <c r="AH27" s="112">
        <f t="shared" si="5"/>
        <v>0</v>
      </c>
    </row>
    <row r="28" spans="1:34" ht="30" customHeight="1" x14ac:dyDescent="0.25">
      <c r="A28" s="76" t="s">
        <v>65</v>
      </c>
      <c r="B28" s="149"/>
      <c r="C28" s="149"/>
      <c r="D28" s="133"/>
      <c r="E28" s="133"/>
      <c r="F28" s="133"/>
      <c r="G28" s="133"/>
      <c r="H28" s="133"/>
      <c r="I28" s="43"/>
      <c r="J28" s="43"/>
      <c r="K28" s="66"/>
      <c r="L28" s="148"/>
      <c r="M28" s="148"/>
      <c r="AC28" s="113">
        <f t="shared" si="0"/>
        <v>0</v>
      </c>
      <c r="AD28" s="112">
        <f t="shared" si="1"/>
        <v>0</v>
      </c>
      <c r="AE28" s="112">
        <f t="shared" si="2"/>
        <v>0</v>
      </c>
      <c r="AF28" s="113">
        <f t="shared" si="3"/>
        <v>0</v>
      </c>
      <c r="AG28" s="113">
        <f t="shared" si="4"/>
        <v>0</v>
      </c>
      <c r="AH28" s="112">
        <f t="shared" si="5"/>
        <v>0</v>
      </c>
    </row>
    <row r="29" spans="1:34" ht="30" customHeight="1" x14ac:dyDescent="0.25">
      <c r="A29" s="76" t="s">
        <v>66</v>
      </c>
      <c r="B29" s="149"/>
      <c r="C29" s="149"/>
      <c r="D29" s="133"/>
      <c r="E29" s="133"/>
      <c r="F29" s="133"/>
      <c r="G29" s="133"/>
      <c r="H29" s="133"/>
      <c r="I29" s="43"/>
      <c r="J29" s="43"/>
      <c r="K29" s="66"/>
      <c r="L29" s="148"/>
      <c r="M29" s="148"/>
      <c r="AC29" s="113">
        <f t="shared" si="0"/>
        <v>0</v>
      </c>
      <c r="AD29" s="112">
        <f t="shared" si="1"/>
        <v>0</v>
      </c>
      <c r="AE29" s="112">
        <f t="shared" si="2"/>
        <v>0</v>
      </c>
      <c r="AF29" s="113">
        <f t="shared" si="3"/>
        <v>0</v>
      </c>
      <c r="AG29" s="113">
        <f t="shared" si="4"/>
        <v>0</v>
      </c>
      <c r="AH29" s="112">
        <f t="shared" si="5"/>
        <v>0</v>
      </c>
    </row>
    <row r="30" spans="1:34" ht="30" customHeight="1" x14ac:dyDescent="0.25">
      <c r="A30" s="76" t="s">
        <v>67</v>
      </c>
      <c r="B30" s="149"/>
      <c r="C30" s="149"/>
      <c r="D30" s="133"/>
      <c r="E30" s="133"/>
      <c r="F30" s="133"/>
      <c r="G30" s="133"/>
      <c r="H30" s="133"/>
      <c r="I30" s="43"/>
      <c r="J30" s="43"/>
      <c r="K30" s="66"/>
      <c r="L30" s="148"/>
      <c r="M30" s="148"/>
      <c r="AC30" s="113">
        <f t="shared" si="0"/>
        <v>0</v>
      </c>
      <c r="AD30" s="112">
        <f t="shared" si="1"/>
        <v>0</v>
      </c>
      <c r="AE30" s="112">
        <f t="shared" si="2"/>
        <v>0</v>
      </c>
      <c r="AF30" s="113">
        <f t="shared" si="3"/>
        <v>0</v>
      </c>
      <c r="AG30" s="113">
        <f t="shared" si="4"/>
        <v>0</v>
      </c>
      <c r="AH30" s="112">
        <f t="shared" si="5"/>
        <v>0</v>
      </c>
    </row>
    <row r="31" spans="1:34" ht="30" customHeight="1" x14ac:dyDescent="0.25">
      <c r="A31" s="76" t="s">
        <v>68</v>
      </c>
      <c r="B31" s="149"/>
      <c r="C31" s="149"/>
      <c r="D31" s="133"/>
      <c r="E31" s="133"/>
      <c r="F31" s="133"/>
      <c r="G31" s="133"/>
      <c r="H31" s="133"/>
      <c r="I31" s="43"/>
      <c r="J31" s="43"/>
      <c r="K31" s="66"/>
      <c r="L31" s="148"/>
      <c r="M31" s="148"/>
      <c r="AC31" s="113">
        <f t="shared" si="0"/>
        <v>0</v>
      </c>
      <c r="AD31" s="112">
        <f t="shared" si="1"/>
        <v>0</v>
      </c>
      <c r="AE31" s="112">
        <f t="shared" si="2"/>
        <v>0</v>
      </c>
      <c r="AF31" s="113">
        <f t="shared" si="3"/>
        <v>0</v>
      </c>
      <c r="AG31" s="113">
        <f t="shared" si="4"/>
        <v>0</v>
      </c>
      <c r="AH31" s="112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85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54" t="s">
        <v>141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</row>
    <row r="37" spans="1:13" ht="11.25" customHeight="1" x14ac:dyDescent="0.25">
      <c r="A37" s="30"/>
      <c r="B37" s="30"/>
      <c r="C37" s="30"/>
      <c r="D37" s="30"/>
      <c r="E37" s="77"/>
      <c r="F37" s="77"/>
      <c r="G37" s="77"/>
      <c r="H37" s="77"/>
      <c r="I37" s="77"/>
      <c r="J37" s="77"/>
      <c r="K37" s="77"/>
      <c r="L37" s="77"/>
      <c r="M37" s="77"/>
    </row>
    <row r="38" spans="1:13" ht="36" customHeight="1" x14ac:dyDescent="0.25">
      <c r="A38" s="155"/>
      <c r="B38" s="155"/>
      <c r="C38" s="155"/>
      <c r="D38" s="155"/>
      <c r="E38" s="77"/>
      <c r="F38" s="77"/>
      <c r="G38" s="77"/>
      <c r="H38" s="83"/>
      <c r="I38" s="83"/>
      <c r="J38" s="83"/>
      <c r="K38" s="83"/>
      <c r="L38" s="83"/>
      <c r="M38" s="77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84"/>
      <c r="K39" s="84"/>
      <c r="L39" s="84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84"/>
      <c r="K40" s="84"/>
      <c r="L40" s="84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113</v>
      </c>
      <c r="H41" s="30"/>
      <c r="I41" s="87" t="s">
        <v>140</v>
      </c>
      <c r="J41" s="40"/>
      <c r="K41" s="40"/>
      <c r="L41" s="86"/>
      <c r="M41" s="64"/>
    </row>
    <row r="42" spans="1:13" ht="46.5" customHeight="1" x14ac:dyDescent="0.25">
      <c r="A42" s="150"/>
      <c r="B42" s="150"/>
      <c r="C42" s="150"/>
      <c r="D42" s="150"/>
      <c r="E42" s="42"/>
      <c r="F42" s="42"/>
      <c r="G42" s="42"/>
      <c r="H42" s="32"/>
      <c r="I42" s="151"/>
      <c r="J42" s="152"/>
      <c r="K42" s="152"/>
      <c r="L42" s="153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8"/>
      <c r="J43" s="89"/>
      <c r="K43" s="89"/>
      <c r="L43" s="90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40" priority="54" operator="equal">
      <formula>""</formula>
    </cfRule>
  </conditionalFormatting>
  <conditionalFormatting sqref="A25 D25 I25:J25">
    <cfRule type="cellIs" dxfId="39" priority="14" operator="equal">
      <formula>""</formula>
    </cfRule>
  </conditionalFormatting>
  <conditionalFormatting sqref="A31">
    <cfRule type="cellIs" dxfId="38" priority="5" operator="equal">
      <formula>""</formula>
    </cfRule>
  </conditionalFormatting>
  <conditionalFormatting sqref="A26 D26 I26:J26">
    <cfRule type="cellIs" dxfId="37" priority="10" operator="equal">
      <formula>""</formula>
    </cfRule>
  </conditionalFormatting>
  <conditionalFormatting sqref="A27">
    <cfRule type="cellIs" dxfId="36" priority="9" operator="equal">
      <formula>""</formula>
    </cfRule>
  </conditionalFormatting>
  <conditionalFormatting sqref="A28">
    <cfRule type="cellIs" dxfId="35" priority="8" operator="equal">
      <formula>""</formula>
    </cfRule>
  </conditionalFormatting>
  <conditionalFormatting sqref="A29">
    <cfRule type="cellIs" dxfId="34" priority="7" operator="equal">
      <formula>""</formula>
    </cfRule>
  </conditionalFormatting>
  <conditionalFormatting sqref="A30">
    <cfRule type="cellIs" dxfId="33" priority="6" operator="equal">
      <formula>""</formula>
    </cfRule>
  </conditionalFormatting>
  <conditionalFormatting sqref="C19:F19 I19:J19">
    <cfRule type="cellIs" dxfId="32" priority="4" operator="equal">
      <formula>""""""</formula>
    </cfRule>
  </conditionalFormatting>
  <conditionalFormatting sqref="F15:H15">
    <cfRule type="cellIs" dxfId="31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 xr:uid="{00000000-0002-0000-0000-000000000000}">
      <formula1>0</formula1>
      <formula2>20</formula2>
    </dataValidation>
    <dataValidation type="textLength" allowBlank="1" showInputMessage="1" showErrorMessage="1" errorTitle="Predugačak unos" error="Dozvoljeni broj znakova je 28" sqref="C19 D25:D31" xr:uid="{00000000-0002-0000-00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I19 I25:I31" xr:uid="{00000000-0002-0000-0000-000002000000}">
      <formula1>11</formula1>
    </dataValidation>
    <dataValidation allowBlank="1" sqref="B37:D37 B39:D41 J41:L41 H41:I42 B43:I43 E39:I40 E41:G41 A32:A43 B32:I35" xr:uid="{00000000-0002-0000-0000-000003000000}"/>
    <dataValidation type="list" allowBlank="1" showInputMessage="1" showErrorMessage="1" prompt="Odaberite s padajućeg izbornika" sqref="A15:C15" xr:uid="{00000000-0002-0000-0000-000004000000}">
      <formula1>Podrucje</formula1>
    </dataValidation>
    <dataValidation type="list" allowBlank="1" showInputMessage="1" showErrorMessage="1" sqref="F19:H19 G25:G31" xr:uid="{00000000-0002-0000-0000-000005000000}">
      <formula1>zvanja</formula1>
    </dataValidation>
    <dataValidation allowBlank="1" showInputMessage="1" showErrorMessage="1" prompt="Ovaj iznos se automatski izračunava sukladno financijskom planu" sqref="K15:M15" xr:uid="{00000000-0002-0000-0000-000006000000}"/>
    <dataValidation allowBlank="1" showInputMessage="1" showErrorMessage="1" prompt="Broj se automatski izračunava sukladno upisanim suradnicima" sqref="F15:H15" xr:uid="{00000000-0002-0000-0000-000007000000}"/>
    <dataValidation type="list" operator="equal" allowBlank="1" showInputMessage="1" showErrorMessage="1" sqref="K42:L42 H43:I43" xr:uid="{00000000-0002-0000-0000-000008000000}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 xr:uid="{00000000-0002-0000-0000-000009000000}">
          <x14:formula1>
            <xm:f>Labels!$K$3:$K$10</xm:f>
          </x14:formula1>
          <xm:sqref>H40:I40</xm:sqref>
        </x14:dataValidation>
        <x14:dataValidation type="list" allowBlank="1" showInputMessage="1" showErrorMessage="1" xr:uid="{00000000-0002-0000-0000-00000A000000}">
          <x14:formula1>
            <xm:f>Labels!$F$2:$F$18</xm:f>
          </x14:formula1>
          <xm:sqref>K25:K31</xm:sqref>
        </x14:dataValidation>
        <x14:dataValidation type="list" showInputMessage="1" showErrorMessage="1" xr:uid="{00000000-0002-0000-0000-00000B000000}">
          <x14:formula1>
            <xm:f>Labels!$A$2:$A$17</xm:f>
          </x14:formula1>
          <xm:sqref>A7:D7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7"/>
  <sheetViews>
    <sheetView showGridLines="0" topLeftCell="C1" zoomScaleNormal="100" zoomScaleSheetLayoutView="115" zoomScalePageLayoutView="130" workbookViewId="0">
      <selection activeCell="J21" sqref="J21"/>
    </sheetView>
  </sheetViews>
  <sheetFormatPr defaultColWidth="9.140625" defaultRowHeight="15" x14ac:dyDescent="0.25"/>
  <cols>
    <col min="1" max="1" width="9.42578125" style="69" customWidth="1"/>
    <col min="2" max="3" width="20" style="69" customWidth="1"/>
    <col min="4" max="4" width="35.42578125" style="69" customWidth="1"/>
    <col min="5" max="5" width="29.85546875" style="69" customWidth="1"/>
    <col min="6" max="6" width="28" style="69" customWidth="1"/>
    <col min="7" max="7" width="21" style="69" customWidth="1"/>
    <col min="8" max="8" width="25.5703125" style="69" customWidth="1"/>
    <col min="9" max="9" width="15.85546875" style="69" customWidth="1"/>
    <col min="10" max="10" width="20.7109375" style="69" customWidth="1"/>
    <col min="11" max="11" width="22.7109375" style="69" customWidth="1"/>
    <col min="12" max="12" width="10.5703125" style="69" customWidth="1"/>
    <col min="13" max="13" width="15.28515625" style="69" customWidth="1"/>
    <col min="14" max="16384" width="9.140625" style="69"/>
  </cols>
  <sheetData>
    <row r="1" spans="1:18" x14ac:dyDescent="0.25">
      <c r="A1" s="162" t="s">
        <v>116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3"/>
    </row>
    <row r="2" spans="1:18" x14ac:dyDescent="0.25">
      <c r="A2" s="125" t="s">
        <v>196</v>
      </c>
      <c r="B2" s="125" t="s">
        <v>197</v>
      </c>
      <c r="C2" s="125" t="s">
        <v>198</v>
      </c>
      <c r="D2" s="125" t="s">
        <v>199</v>
      </c>
      <c r="E2" s="125" t="s">
        <v>200</v>
      </c>
      <c r="F2" s="125" t="s">
        <v>201</v>
      </c>
      <c r="G2" s="125" t="s">
        <v>202</v>
      </c>
      <c r="H2" s="125" t="s">
        <v>203</v>
      </c>
      <c r="I2" s="125" t="s">
        <v>195</v>
      </c>
      <c r="J2" s="125" t="s">
        <v>204</v>
      </c>
      <c r="K2" s="125" t="s">
        <v>189</v>
      </c>
      <c r="L2" s="125" t="s">
        <v>188</v>
      </c>
      <c r="M2" s="125" t="s">
        <v>208</v>
      </c>
      <c r="O2" s="122" t="s">
        <v>84</v>
      </c>
      <c r="P2" s="122" t="s">
        <v>192</v>
      </c>
      <c r="Q2" s="122">
        <v>0.3</v>
      </c>
      <c r="R2" s="122">
        <v>2016</v>
      </c>
    </row>
    <row r="3" spans="1:18" x14ac:dyDescent="0.25">
      <c r="A3" s="125" t="s">
        <v>59</v>
      </c>
      <c r="B3" s="121"/>
      <c r="C3" s="121"/>
      <c r="D3" s="121"/>
      <c r="E3" s="121"/>
      <c r="F3" s="121"/>
      <c r="G3" s="121"/>
      <c r="H3" s="121"/>
      <c r="I3" s="121"/>
      <c r="J3" s="121"/>
      <c r="K3" s="124" t="str">
        <f>IF(IF(H3="A1",1,IF(H3="A2",0.5,IF(H3="A3",0.25,0)))+IF(I3="Q1",1,IF(I3="Q2",1,IF(I3="Q3",0,IF(I3=Q3,0,0))))+J3=0,"",IF(H3="A1",1,IF(H3="A2",0.5,IF(H3="A3",0.25,0)))+IF(I3="Q1",1,IF(I3="Q2",1,IF(I3="Q3",0,IF(I3=Q3,0,0))))+J3)</f>
        <v/>
      </c>
      <c r="L3" s="121"/>
      <c r="M3" s="121"/>
      <c r="O3" s="122" t="s">
        <v>43</v>
      </c>
      <c r="P3" s="122" t="s">
        <v>193</v>
      </c>
      <c r="Q3" s="122">
        <v>0.2</v>
      </c>
      <c r="R3" s="122">
        <v>2017</v>
      </c>
    </row>
    <row r="4" spans="1:18" x14ac:dyDescent="0.25">
      <c r="A4" s="125" t="s">
        <v>63</v>
      </c>
      <c r="B4" s="121"/>
      <c r="C4" s="121"/>
      <c r="D4" s="121"/>
      <c r="E4" s="121"/>
      <c r="F4" s="121"/>
      <c r="G4" s="121"/>
      <c r="H4" s="121"/>
      <c r="I4" s="121"/>
      <c r="J4" s="121"/>
      <c r="K4" s="124" t="str">
        <f t="shared" ref="K4:K12" si="0">IF(IF(H4="A1",1,IF(H4="A2",0.5,IF(H4="A3",0.25,0)))+IF(I4="Q1",1,IF(I4="Q2",1,IF(I4="Q3",0,IF(I4=Q4,0,0))))+J4=0,"",IF(H4="A1",1,IF(H4="A2",0.5,IF(H4="A3",0.25,0)))+IF(I4="Q1",1,IF(I4="Q2",1,IF(I4="Q3",0,IF(I4=Q4,0,0))))+J4)</f>
        <v/>
      </c>
      <c r="L4" s="121"/>
      <c r="M4" s="121"/>
      <c r="O4" s="122" t="s">
        <v>44</v>
      </c>
      <c r="P4" s="122" t="s">
        <v>194</v>
      </c>
      <c r="Q4" s="122">
        <v>0.1</v>
      </c>
      <c r="R4" s="122">
        <v>2018</v>
      </c>
    </row>
    <row r="5" spans="1:18" x14ac:dyDescent="0.25">
      <c r="A5" s="125" t="s">
        <v>64</v>
      </c>
      <c r="B5" s="121"/>
      <c r="C5" s="121"/>
      <c r="D5" s="121"/>
      <c r="E5" s="121"/>
      <c r="F5" s="121"/>
      <c r="G5" s="121"/>
      <c r="H5" s="121"/>
      <c r="I5" s="121"/>
      <c r="J5" s="121"/>
      <c r="K5" s="124" t="str">
        <f t="shared" si="0"/>
        <v/>
      </c>
      <c r="L5" s="121"/>
      <c r="M5" s="121"/>
      <c r="O5" s="122" t="s">
        <v>85</v>
      </c>
      <c r="P5" s="122"/>
      <c r="Q5" s="122">
        <v>0.05</v>
      </c>
      <c r="R5" s="122">
        <v>2019</v>
      </c>
    </row>
    <row r="6" spans="1:18" x14ac:dyDescent="0.25">
      <c r="A6" s="125" t="s">
        <v>65</v>
      </c>
      <c r="B6" s="121"/>
      <c r="C6" s="121"/>
      <c r="D6" s="121"/>
      <c r="E6" s="124"/>
      <c r="F6" s="121"/>
      <c r="G6" s="121"/>
      <c r="H6" s="121"/>
      <c r="I6" s="121"/>
      <c r="J6" s="121"/>
      <c r="K6" s="124" t="str">
        <f t="shared" si="0"/>
        <v/>
      </c>
      <c r="L6" s="121"/>
      <c r="M6" s="121"/>
      <c r="O6" s="122"/>
      <c r="P6" s="122"/>
      <c r="Q6" s="122"/>
      <c r="R6" s="122">
        <v>2020</v>
      </c>
    </row>
    <row r="7" spans="1:18" x14ac:dyDescent="0.25">
      <c r="A7" s="125" t="s">
        <v>66</v>
      </c>
      <c r="B7" s="121"/>
      <c r="C7" s="121"/>
      <c r="D7" s="121"/>
      <c r="E7" s="121"/>
      <c r="F7" s="121"/>
      <c r="G7" s="121"/>
      <c r="H7" s="121"/>
      <c r="I7" s="121"/>
      <c r="J7" s="121"/>
      <c r="K7" s="124" t="str">
        <f t="shared" si="0"/>
        <v/>
      </c>
      <c r="L7" s="121"/>
      <c r="M7" s="121"/>
      <c r="O7" s="122"/>
      <c r="P7" s="122"/>
      <c r="Q7" s="122"/>
      <c r="R7" s="122"/>
    </row>
    <row r="8" spans="1:18" x14ac:dyDescent="0.25">
      <c r="A8" s="125" t="s">
        <v>67</v>
      </c>
      <c r="B8" s="121"/>
      <c r="C8" s="121"/>
      <c r="D8" s="121"/>
      <c r="E8" s="121"/>
      <c r="F8" s="121"/>
      <c r="G8" s="121"/>
      <c r="H8" s="121"/>
      <c r="I8" s="121"/>
      <c r="J8" s="121"/>
      <c r="K8" s="124" t="str">
        <f t="shared" si="0"/>
        <v/>
      </c>
      <c r="L8" s="121"/>
      <c r="M8" s="121"/>
      <c r="O8" s="122"/>
      <c r="P8" s="122"/>
      <c r="Q8" s="122"/>
      <c r="R8" s="122"/>
    </row>
    <row r="9" spans="1:18" x14ac:dyDescent="0.25">
      <c r="A9" s="125" t="s">
        <v>68</v>
      </c>
      <c r="B9" s="121"/>
      <c r="C9" s="121"/>
      <c r="D9" s="121"/>
      <c r="E9" s="121"/>
      <c r="F9" s="121"/>
      <c r="G9" s="121"/>
      <c r="H9" s="121"/>
      <c r="I9" s="121"/>
      <c r="J9" s="121"/>
      <c r="K9" s="124" t="str">
        <f t="shared" si="0"/>
        <v/>
      </c>
      <c r="L9" s="121"/>
      <c r="M9" s="121"/>
    </row>
    <row r="10" spans="1:18" x14ac:dyDescent="0.25">
      <c r="A10" s="125" t="s">
        <v>82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4" t="str">
        <f t="shared" si="0"/>
        <v/>
      </c>
      <c r="L10" s="121"/>
      <c r="M10" s="121"/>
    </row>
    <row r="11" spans="1:18" x14ac:dyDescent="0.25">
      <c r="A11" s="125" t="s">
        <v>83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4" t="str">
        <f t="shared" si="0"/>
        <v/>
      </c>
      <c r="L11" s="121"/>
      <c r="M11" s="121"/>
    </row>
    <row r="12" spans="1:18" x14ac:dyDescent="0.25">
      <c r="A12" s="125" t="s">
        <v>206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4" t="str">
        <f t="shared" si="0"/>
        <v/>
      </c>
      <c r="L12" s="121"/>
      <c r="M12" s="121"/>
    </row>
    <row r="13" spans="1:18" ht="15.75" x14ac:dyDescent="0.25">
      <c r="A13" s="159" t="s">
        <v>190</v>
      </c>
      <c r="B13" s="160"/>
      <c r="C13" s="160"/>
      <c r="D13" s="160"/>
      <c r="E13" s="160"/>
      <c r="F13" s="160"/>
      <c r="G13" s="160"/>
      <c r="H13" s="160"/>
      <c r="I13" s="160"/>
      <c r="J13" s="161"/>
      <c r="K13" s="123" t="str">
        <f>IFERROR(IF(SUM(K3:K12)=0,"",SUM(K3:K12)),"")</f>
        <v/>
      </c>
      <c r="L13" s="121"/>
      <c r="M13" s="121"/>
    </row>
    <row r="14" spans="1:18" x14ac:dyDescent="0.25">
      <c r="A14" s="164" t="s">
        <v>117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6"/>
    </row>
    <row r="15" spans="1:18" x14ac:dyDescent="0.25">
      <c r="A15" s="125" t="s">
        <v>196</v>
      </c>
      <c r="B15" s="125" t="s">
        <v>197</v>
      </c>
      <c r="C15" s="125" t="s">
        <v>198</v>
      </c>
      <c r="D15" s="125" t="s">
        <v>199</v>
      </c>
      <c r="E15" s="125" t="s">
        <v>200</v>
      </c>
      <c r="F15" s="125" t="s">
        <v>201</v>
      </c>
      <c r="G15" s="125" t="s">
        <v>202</v>
      </c>
      <c r="H15" s="125" t="s">
        <v>205</v>
      </c>
      <c r="I15" s="125" t="s">
        <v>195</v>
      </c>
      <c r="J15" s="125" t="s">
        <v>204</v>
      </c>
      <c r="K15" s="125" t="s">
        <v>189</v>
      </c>
      <c r="L15" s="125" t="s">
        <v>188</v>
      </c>
      <c r="M15" s="125" t="s">
        <v>208</v>
      </c>
    </row>
    <row r="16" spans="1:18" x14ac:dyDescent="0.25">
      <c r="A16" s="125" t="s">
        <v>59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4" t="str">
        <f>IF(IF(H16="A1",1,IF(H16="A2",0.5,IF(H16="A3",0.25,0)))+IF(I16="Q1",1,IF(I16="Q2",1,IF(I16="Q3",0,IF(I16=Q16,0,0))))+J16=0,"",IF(H16="A1",1,IF(H16="A2",0.5,IF(H16="A3",0.25,0)))+IF(I16="Q1",1,IF(I16="Q2",1,IF(I16="Q3",0,IF(I16=Q16,0,0))))+J16)</f>
        <v/>
      </c>
      <c r="L16" s="121"/>
      <c r="M16" s="121"/>
    </row>
    <row r="17" spans="1:13" x14ac:dyDescent="0.25">
      <c r="A17" s="125" t="s">
        <v>63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4" t="str">
        <f t="shared" ref="K17:K25" si="1">IF(IF(H17="A1",1,IF(H17="A2",0.5,IF(H17="A3",0.25,0)))+IF(I17="Q1",1,IF(I17="Q2",1,IF(I17="Q3",0,IF(I17=Q17,0,0))))+J17=0,"",IF(H17="A1",1,IF(H17="A2",0.5,IF(H17="A3",0.25,0)))+IF(I17="Q1",1,IF(I17="Q2",1,IF(I17="Q3",0,IF(I17=Q17,0,0))))+J17)</f>
        <v/>
      </c>
      <c r="L17" s="121"/>
      <c r="M17" s="121"/>
    </row>
    <row r="18" spans="1:13" x14ac:dyDescent="0.25">
      <c r="A18" s="125" t="s">
        <v>64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4" t="str">
        <f t="shared" si="1"/>
        <v/>
      </c>
      <c r="L18" s="121"/>
      <c r="M18" s="121"/>
    </row>
    <row r="19" spans="1:13" x14ac:dyDescent="0.25">
      <c r="A19" s="125" t="s">
        <v>65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4" t="str">
        <f t="shared" si="1"/>
        <v/>
      </c>
      <c r="L19" s="121"/>
      <c r="M19" s="121"/>
    </row>
    <row r="20" spans="1:13" x14ac:dyDescent="0.25">
      <c r="A20" s="125" t="s">
        <v>66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4" t="str">
        <f t="shared" si="1"/>
        <v/>
      </c>
      <c r="L20" s="121"/>
      <c r="M20" s="121"/>
    </row>
    <row r="21" spans="1:13" ht="15.6" customHeight="1" x14ac:dyDescent="0.25">
      <c r="A21" s="125" t="s">
        <v>67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4" t="str">
        <f t="shared" si="1"/>
        <v/>
      </c>
      <c r="L21" s="121"/>
      <c r="M21" s="121"/>
    </row>
    <row r="22" spans="1:13" x14ac:dyDescent="0.25">
      <c r="A22" s="125" t="s">
        <v>68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4" t="str">
        <f t="shared" si="1"/>
        <v/>
      </c>
      <c r="L22" s="121"/>
      <c r="M22" s="121"/>
    </row>
    <row r="23" spans="1:13" x14ac:dyDescent="0.25">
      <c r="A23" s="125" t="s">
        <v>82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4" t="str">
        <f t="shared" si="1"/>
        <v/>
      </c>
      <c r="L23" s="121"/>
      <c r="M23" s="121"/>
    </row>
    <row r="24" spans="1:13" x14ac:dyDescent="0.25">
      <c r="A24" s="125" t="s">
        <v>83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4" t="str">
        <f t="shared" si="1"/>
        <v/>
      </c>
      <c r="L24" s="121"/>
      <c r="M24" s="121"/>
    </row>
    <row r="25" spans="1:13" x14ac:dyDescent="0.25">
      <c r="A25" s="125" t="s">
        <v>206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4" t="str">
        <f t="shared" si="1"/>
        <v/>
      </c>
      <c r="L25" s="121"/>
      <c r="M25" s="121"/>
    </row>
    <row r="26" spans="1:13" ht="15.75" x14ac:dyDescent="0.25">
      <c r="A26" s="159" t="s">
        <v>191</v>
      </c>
      <c r="B26" s="160"/>
      <c r="C26" s="160"/>
      <c r="D26" s="160"/>
      <c r="E26" s="160"/>
      <c r="F26" s="160"/>
      <c r="G26" s="160"/>
      <c r="H26" s="160"/>
      <c r="I26" s="160"/>
      <c r="J26" s="161"/>
      <c r="K26" s="123" t="str">
        <f>IFERROR(IF(SUM(K16:K25)*0.75=0,"",SUM(K16:K25)*0.75),"")</f>
        <v/>
      </c>
      <c r="L26" s="121"/>
      <c r="M26" s="121"/>
    </row>
    <row r="27" spans="1:13" ht="15.75" x14ac:dyDescent="0.25">
      <c r="A27" s="159" t="s">
        <v>207</v>
      </c>
      <c r="B27" s="160"/>
      <c r="C27" s="160"/>
      <c r="D27" s="160"/>
      <c r="E27" s="160"/>
      <c r="F27" s="160"/>
      <c r="G27" s="160"/>
      <c r="H27" s="160"/>
      <c r="I27" s="160"/>
      <c r="J27" s="161"/>
      <c r="K27" s="123" t="str">
        <f>IFERROR(IF((K13+K26*0.75)=0,"",(K13+K26)),"")</f>
        <v/>
      </c>
      <c r="L27" s="121"/>
      <c r="M27" s="121"/>
    </row>
  </sheetData>
  <sheetProtection algorithmName="SHA-512" hashValue="0V/zDDM/NHnJeX4cGFpV/YJHAmgL1jACEyh2VoGvxomuxdgqrLRJ2RsABVmPUI+FLatcBlIufydfSOd7lcDkXA==" saltValue="534OlS+1gDadgLHwoxff9A==" spinCount="100000" sheet="1" objects="1" scenarios="1" selectLockedCells="1"/>
  <dataConsolidate/>
  <mergeCells count="5">
    <mergeCell ref="A27:J27"/>
    <mergeCell ref="A26:J26"/>
    <mergeCell ref="A13:J13"/>
    <mergeCell ref="A1:M1"/>
    <mergeCell ref="A14:M14"/>
  </mergeCells>
  <conditionalFormatting sqref="B2 A3:F3 K13:L13 B4:F12 H3:L12">
    <cfRule type="cellIs" dxfId="30" priority="18" operator="equal">
      <formula>""</formula>
    </cfRule>
  </conditionalFormatting>
  <conditionalFormatting sqref="A5 A7 A9 A11">
    <cfRule type="cellIs" dxfId="29" priority="15" operator="equal">
      <formula>""</formula>
    </cfRule>
  </conditionalFormatting>
  <conditionalFormatting sqref="B15">
    <cfRule type="cellIs" dxfId="28" priority="14" operator="equal">
      <formula>""</formula>
    </cfRule>
  </conditionalFormatting>
  <conditionalFormatting sqref="A18 A20 A22 A24 A16:E16 B17:E25 L16:L25">
    <cfRule type="cellIs" dxfId="27" priority="13" operator="equal">
      <formula>""</formula>
    </cfRule>
  </conditionalFormatting>
  <conditionalFormatting sqref="K26:L26">
    <cfRule type="cellIs" dxfId="26" priority="9" operator="equal">
      <formula>""</formula>
    </cfRule>
  </conditionalFormatting>
  <conditionalFormatting sqref="K27:L27">
    <cfRule type="cellIs" dxfId="25" priority="8" operator="equal">
      <formula>""</formula>
    </cfRule>
  </conditionalFormatting>
  <conditionalFormatting sqref="F16:J25">
    <cfRule type="cellIs" dxfId="24" priority="7" operator="equal">
      <formula>""</formula>
    </cfRule>
  </conditionalFormatting>
  <conditionalFormatting sqref="G3:G12">
    <cfRule type="cellIs" dxfId="23" priority="6" operator="equal">
      <formula>""</formula>
    </cfRule>
  </conditionalFormatting>
  <conditionalFormatting sqref="K16:K25">
    <cfRule type="cellIs" dxfId="22" priority="5" operator="equal">
      <formula>""</formula>
    </cfRule>
  </conditionalFormatting>
  <conditionalFormatting sqref="M3:M13">
    <cfRule type="cellIs" dxfId="21" priority="4" operator="equal">
      <formula>""</formula>
    </cfRule>
  </conditionalFormatting>
  <conditionalFormatting sqref="M16:M25">
    <cfRule type="cellIs" dxfId="20" priority="3" operator="equal">
      <formula>""</formula>
    </cfRule>
  </conditionalFormatting>
  <conditionalFormatting sqref="M26">
    <cfRule type="cellIs" dxfId="19" priority="2" operator="equal">
      <formula>""</formula>
    </cfRule>
  </conditionalFormatting>
  <conditionalFormatting sqref="M27">
    <cfRule type="cellIs" dxfId="18" priority="1" operator="equal">
      <formula>""</formula>
    </cfRule>
  </conditionalFormatting>
  <dataValidations count="9">
    <dataValidation allowBlank="1" showInputMessage="1" showErrorMessage="1" prompt="Za prelazak u novi red unutar ćelije stisnite Alt+Enter" sqref="A13 A26:A27" xr:uid="{00000000-0002-0000-0100-000000000000}"/>
    <dataValidation type="list" allowBlank="1" showInputMessage="1" showErrorMessage="1" prompt="Odaberi godinu" sqref="F16:G25 F3:F12" xr:uid="{00000000-0002-0000-0100-000001000000}">
      <formula1>$R$2:$R$7</formula1>
    </dataValidation>
    <dataValidation type="list" allowBlank="1" showInputMessage="1" showErrorMessage="1" prompt="Odaberi kvartil rada" sqref="I3:I12 I16:I25" xr:uid="{00000000-0002-0000-0100-000002000000}">
      <formula1>$O$2:$O$6</formula1>
    </dataValidation>
    <dataValidation type="list" allowBlank="1" showInputMessage="1" showErrorMessage="1" prompt="Odaberi dodatne bodove i obrazloži ih u napomeni" sqref="J3:J12 J16:J25" xr:uid="{00000000-0002-0000-0100-000003000000}">
      <formula1>$Q$2:$Q$6</formula1>
    </dataValidation>
    <dataValidation allowBlank="1" showInputMessage="1" showErrorMessage="1" prompt="u napomenama pojasnite dodatne bodove_x000a_" sqref="L3:L13" xr:uid="{00000000-0002-0000-0100-000004000000}"/>
    <dataValidation allowBlank="1" showInputMessage="1" showErrorMessage="1" prompt="u napomenama pojasnite dodatne bodove" sqref="L16:L27" xr:uid="{00000000-0002-0000-0100-000005000000}"/>
    <dataValidation type="list" allowBlank="1" showInputMessage="1" showErrorMessage="1" prompt="Odaberi kategoriju rada" sqref="H3:H12 H16:H25" xr:uid="{00000000-0002-0000-0100-000006000000}">
      <formula1>$P$2:$P$6</formula1>
    </dataValidation>
    <dataValidation allowBlank="1" showErrorMessage="1" prompt="Za prelazak u novi red unutar ćelije stisnite Alt+Enter" sqref="A15:L15 K3:K13 A2:L2 B3:E12 A4:A12 A16:E25 K16:K27" xr:uid="{00000000-0002-0000-0100-000007000000}"/>
    <dataValidation allowBlank="1" showInputMessage="1" showErrorMessage="1" prompt="Kronološki posloži radove - od najnovijeg do najstarijeg" sqref="A3" xr:uid="{00000000-0002-0000-0100-000008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5"/>
  <sheetViews>
    <sheetView showGridLines="0" zoomScaleNormal="100" zoomScaleSheetLayoutView="100" workbookViewId="0">
      <selection activeCell="A13" sqref="A13:M23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7.85546875" style="69" customWidth="1"/>
    <col min="28" max="16384" width="9.140625" style="69"/>
  </cols>
  <sheetData>
    <row r="1" spans="1:13" x14ac:dyDescent="0.25">
      <c r="A1" s="170" t="s">
        <v>75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x14ac:dyDescent="0.25">
      <c r="A2" s="170" t="s">
        <v>110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5" customHeigh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3" x14ac:dyDescent="0.2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3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x14ac:dyDescent="0.25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x14ac:dyDescent="0.2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3" x14ac:dyDescent="0.25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3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1:13" x14ac:dyDescent="0.2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x14ac:dyDescent="0.25">
      <c r="A12" s="170" t="s">
        <v>111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5" customHeight="1" x14ac:dyDescent="0.25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13" x14ac:dyDescent="0.25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1:13" x14ac:dyDescent="0.25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</row>
    <row r="16" spans="1:13" x14ac:dyDescent="0.25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</row>
    <row r="17" spans="1:27" x14ac:dyDescent="0.25">
      <c r="A17" s="172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1:27" x14ac:dyDescent="0.25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</row>
    <row r="19" spans="1:27" ht="153" customHeight="1" x14ac:dyDescent="0.25">
      <c r="A19" s="172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</row>
    <row r="20" spans="1:27" x14ac:dyDescent="0.25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1:27" x14ac:dyDescent="0.25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</row>
    <row r="22" spans="1:27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</row>
    <row r="23" spans="1:27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1:27" x14ac:dyDescent="0.25">
      <c r="A24" s="170" t="s">
        <v>112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</row>
    <row r="25" spans="1:27" x14ac:dyDescent="0.25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</row>
    <row r="26" spans="1:27" x14ac:dyDescent="0.25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AA26" s="114">
        <f>A25</f>
        <v>0</v>
      </c>
    </row>
    <row r="27" spans="1:27" x14ac:dyDescent="0.25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</row>
    <row r="28" spans="1:27" x14ac:dyDescent="0.25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</row>
    <row r="29" spans="1:27" x14ac:dyDescent="0.25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1:27" x14ac:dyDescent="0.25">
      <c r="A30" s="172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</row>
    <row r="31" spans="1:27" x14ac:dyDescent="0.25">
      <c r="A31" s="171" t="s">
        <v>100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</row>
    <row r="32" spans="1:27" ht="15" customHeight="1" x14ac:dyDescent="0.25">
      <c r="A32" s="44" t="s">
        <v>58</v>
      </c>
      <c r="B32" s="167" t="s">
        <v>80</v>
      </c>
      <c r="C32" s="168"/>
      <c r="D32" s="168"/>
      <c r="E32" s="168"/>
      <c r="F32" s="169"/>
      <c r="G32" s="167" t="s">
        <v>81</v>
      </c>
      <c r="H32" s="168"/>
      <c r="I32" s="168"/>
      <c r="J32" s="168"/>
      <c r="K32" s="168"/>
      <c r="L32" s="168"/>
      <c r="M32" s="169"/>
    </row>
    <row r="33" spans="1:13" x14ac:dyDescent="0.25">
      <c r="A33" s="44" t="s">
        <v>59</v>
      </c>
      <c r="B33" s="167"/>
      <c r="C33" s="168"/>
      <c r="D33" s="168"/>
      <c r="E33" s="168"/>
      <c r="F33" s="169"/>
      <c r="G33" s="167"/>
      <c r="H33" s="168"/>
      <c r="I33" s="168"/>
      <c r="J33" s="168"/>
      <c r="K33" s="168"/>
      <c r="L33" s="168"/>
      <c r="M33" s="169"/>
    </row>
    <row r="34" spans="1:13" x14ac:dyDescent="0.25">
      <c r="A34" s="44" t="s">
        <v>63</v>
      </c>
      <c r="B34" s="167"/>
      <c r="C34" s="168"/>
      <c r="D34" s="168"/>
      <c r="E34" s="168"/>
      <c r="F34" s="169"/>
      <c r="G34" s="167"/>
      <c r="H34" s="168"/>
      <c r="I34" s="168"/>
      <c r="J34" s="168"/>
      <c r="K34" s="168"/>
      <c r="L34" s="168"/>
      <c r="M34" s="169"/>
    </row>
    <row r="35" spans="1:13" x14ac:dyDescent="0.25">
      <c r="A35" s="44" t="s">
        <v>64</v>
      </c>
      <c r="B35" s="167"/>
      <c r="C35" s="168"/>
      <c r="D35" s="168"/>
      <c r="E35" s="168"/>
      <c r="F35" s="169"/>
      <c r="G35" s="167"/>
      <c r="H35" s="168"/>
      <c r="I35" s="168"/>
      <c r="J35" s="168"/>
      <c r="K35" s="168"/>
      <c r="L35" s="168"/>
      <c r="M35" s="169"/>
    </row>
    <row r="36" spans="1:13" x14ac:dyDescent="0.25">
      <c r="A36" s="50" t="s">
        <v>65</v>
      </c>
      <c r="B36" s="167"/>
      <c r="C36" s="168"/>
      <c r="D36" s="168"/>
      <c r="E36" s="168"/>
      <c r="F36" s="169"/>
      <c r="G36" s="167"/>
      <c r="H36" s="168"/>
      <c r="I36" s="168"/>
      <c r="J36" s="168"/>
      <c r="K36" s="168"/>
      <c r="L36" s="168"/>
      <c r="M36" s="169"/>
    </row>
    <row r="37" spans="1:13" x14ac:dyDescent="0.25">
      <c r="A37" s="44" t="s">
        <v>66</v>
      </c>
      <c r="B37" s="167"/>
      <c r="C37" s="168"/>
      <c r="D37" s="168"/>
      <c r="E37" s="168"/>
      <c r="F37" s="169"/>
      <c r="G37" s="167"/>
      <c r="H37" s="168"/>
      <c r="I37" s="168"/>
      <c r="J37" s="168"/>
      <c r="K37" s="168"/>
      <c r="L37" s="168"/>
      <c r="M37" s="169"/>
    </row>
    <row r="38" spans="1:13" x14ac:dyDescent="0.25">
      <c r="A38" s="44" t="s">
        <v>67</v>
      </c>
      <c r="B38" s="167"/>
      <c r="C38" s="168"/>
      <c r="D38" s="168"/>
      <c r="E38" s="168"/>
      <c r="F38" s="169"/>
      <c r="G38" s="167"/>
      <c r="H38" s="168"/>
      <c r="I38" s="168"/>
      <c r="J38" s="168"/>
      <c r="K38" s="168"/>
      <c r="L38" s="168"/>
      <c r="M38" s="169"/>
    </row>
    <row r="39" spans="1:13" x14ac:dyDescent="0.25">
      <c r="A39" s="44" t="s">
        <v>68</v>
      </c>
      <c r="B39" s="167"/>
      <c r="C39" s="168"/>
      <c r="D39" s="168"/>
      <c r="E39" s="168"/>
      <c r="F39" s="169"/>
      <c r="G39" s="167"/>
      <c r="H39" s="168"/>
      <c r="I39" s="168"/>
      <c r="J39" s="168"/>
      <c r="K39" s="168"/>
      <c r="L39" s="168"/>
      <c r="M39" s="169"/>
    </row>
    <row r="40" spans="1:13" x14ac:dyDescent="0.25">
      <c r="A40" s="44" t="s">
        <v>82</v>
      </c>
      <c r="B40" s="167"/>
      <c r="C40" s="168"/>
      <c r="D40" s="168"/>
      <c r="E40" s="168"/>
      <c r="F40" s="169"/>
      <c r="G40" s="167"/>
      <c r="H40" s="168"/>
      <c r="I40" s="168"/>
      <c r="J40" s="168"/>
      <c r="K40" s="168"/>
      <c r="L40" s="168"/>
      <c r="M40" s="169"/>
    </row>
    <row r="41" spans="1:13" x14ac:dyDescent="0.25">
      <c r="A41" s="44" t="s">
        <v>83</v>
      </c>
      <c r="B41" s="167"/>
      <c r="C41" s="168"/>
      <c r="D41" s="168"/>
      <c r="E41" s="168"/>
      <c r="F41" s="169"/>
      <c r="G41" s="167"/>
      <c r="H41" s="168"/>
      <c r="I41" s="168"/>
      <c r="J41" s="168"/>
      <c r="K41" s="168"/>
      <c r="L41" s="168"/>
      <c r="M41" s="169"/>
    </row>
    <row r="42" spans="1:13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"/>
      <c r="K42" s="7"/>
      <c r="L42" s="7"/>
      <c r="M42" s="7"/>
    </row>
    <row r="43" spans="1:13" x14ac:dyDescent="0.25">
      <c r="A43" s="71"/>
      <c r="B43" s="71"/>
      <c r="C43" s="71"/>
      <c r="D43" s="72"/>
      <c r="E43" s="72"/>
      <c r="F43" s="72"/>
      <c r="G43" s="72"/>
      <c r="H43" s="73"/>
      <c r="I43" s="73"/>
      <c r="J43" s="7"/>
      <c r="K43" s="7"/>
      <c r="L43" s="7"/>
      <c r="M43" s="7"/>
    </row>
    <row r="44" spans="1:13" x14ac:dyDescent="0.25">
      <c r="A44" s="71"/>
      <c r="B44" s="71"/>
      <c r="C44" s="71"/>
      <c r="D44" s="72"/>
      <c r="E44" s="72"/>
      <c r="F44" s="72"/>
      <c r="G44" s="72"/>
      <c r="H44" s="73"/>
      <c r="I44" s="73"/>
      <c r="J44" s="7"/>
      <c r="K44" s="7"/>
      <c r="L44" s="7"/>
      <c r="M44" s="7"/>
    </row>
    <row r="45" spans="1:13" x14ac:dyDescent="0.25">
      <c r="A45" s="74"/>
      <c r="B45" s="74"/>
      <c r="C45" s="74"/>
      <c r="D45" s="74"/>
      <c r="E45" s="74"/>
      <c r="F45" s="74"/>
      <c r="G45" s="74"/>
      <c r="H45" s="75"/>
      <c r="I45" s="75"/>
      <c r="J45" s="7"/>
      <c r="K45" s="7"/>
      <c r="L45" s="7"/>
      <c r="M45" s="7"/>
    </row>
  </sheetData>
  <mergeCells count="28">
    <mergeCell ref="A1:M1"/>
    <mergeCell ref="A12:M12"/>
    <mergeCell ref="A24:M24"/>
    <mergeCell ref="A31:M31"/>
    <mergeCell ref="A2:M2"/>
    <mergeCell ref="A25:M30"/>
    <mergeCell ref="A13:M23"/>
    <mergeCell ref="A3:M11"/>
    <mergeCell ref="B32:F32"/>
    <mergeCell ref="G32:M32"/>
    <mergeCell ref="B33:F33"/>
    <mergeCell ref="G33:M33"/>
    <mergeCell ref="B34:F34"/>
    <mergeCell ref="G34:M34"/>
    <mergeCell ref="B35:F35"/>
    <mergeCell ref="G35:M35"/>
    <mergeCell ref="B36:F36"/>
    <mergeCell ref="G36:M36"/>
    <mergeCell ref="B41:F41"/>
    <mergeCell ref="G41:M41"/>
    <mergeCell ref="B37:F37"/>
    <mergeCell ref="G37:M37"/>
    <mergeCell ref="B38:F38"/>
    <mergeCell ref="G38:M38"/>
    <mergeCell ref="B39:F39"/>
    <mergeCell ref="G39:M39"/>
    <mergeCell ref="B40:F40"/>
    <mergeCell ref="G40:M40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13">
    <cfRule type="cellIs" dxfId="15" priority="4" operator="equal">
      <formula>""</formula>
    </cfRule>
  </conditionalFormatting>
  <conditionalFormatting sqref="A13">
    <cfRule type="cellIs" dxfId="14" priority="3" operator="equal">
      <formula>""</formula>
    </cfRule>
  </conditionalFormatting>
  <conditionalFormatting sqref="A25">
    <cfRule type="cellIs" dxfId="13" priority="2" operator="equal">
      <formula>""</formula>
    </cfRule>
  </conditionalFormatting>
  <conditionalFormatting sqref="A25">
    <cfRule type="cellIs" dxfId="12" priority="1" operator="equal">
      <formula>""</formula>
    </cfRule>
  </conditionalFormatting>
  <dataValidations count="3">
    <dataValidation allowBlank="1" sqref="H45:I45 A42:I44 A45" xr:uid="{00000000-0002-0000-0200-000000000000}"/>
    <dataValidation allowBlank="1" showInputMessage="1" showErrorMessage="1" prompt="Za prelazak u novi red unutar ćelije stisnite Alt+Enter." sqref="A3:M11" xr:uid="{00000000-0002-0000-0200-000001000000}"/>
    <dataValidation allowBlank="1" showInputMessage="1" showErrorMessage="1" prompt="Za prelazak u novi red unutar ćelije stisnite Alt+Enter_x000a_" sqref="A13:M23 A25:M30" xr:uid="{00000000-0002-0000-02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F50"/>
  <sheetViews>
    <sheetView showGridLines="0" zoomScaleNormal="100" zoomScaleSheetLayoutView="130" workbookViewId="0">
      <selection activeCell="F3" sqref="F3:F6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73" t="s">
        <v>118</v>
      </c>
      <c r="B1" s="174"/>
      <c r="C1" s="174"/>
      <c r="D1" s="174"/>
      <c r="E1" s="174"/>
      <c r="F1" s="175"/>
    </row>
    <row r="2" spans="1:6" ht="17.25" customHeight="1" x14ac:dyDescent="0.25">
      <c r="A2" s="176" t="s">
        <v>79</v>
      </c>
      <c r="B2" s="176"/>
      <c r="C2" s="176"/>
      <c r="D2" s="177" t="s">
        <v>15</v>
      </c>
      <c r="E2" s="177"/>
      <c r="F2" s="23">
        <f>SUM(F8:F46)</f>
        <v>0</v>
      </c>
    </row>
    <row r="3" spans="1:6" ht="17.25" customHeight="1" x14ac:dyDescent="0.25">
      <c r="A3" s="176"/>
      <c r="B3" s="176"/>
      <c r="C3" s="176"/>
      <c r="D3" s="178" t="s">
        <v>10</v>
      </c>
      <c r="E3" s="179"/>
      <c r="F3" s="20">
        <f>SUMIF(B$8:B$46,D3,F$8:F$46)</f>
        <v>0</v>
      </c>
    </row>
    <row r="4" spans="1:6" ht="17.25" customHeight="1" x14ac:dyDescent="0.25">
      <c r="A4" s="176"/>
      <c r="B4" s="176"/>
      <c r="C4" s="176"/>
      <c r="D4" s="178" t="s">
        <v>76</v>
      </c>
      <c r="E4" s="179"/>
      <c r="F4" s="20">
        <f>SUMIF(B$8:B$46,D4,F$8:F$46)</f>
        <v>0</v>
      </c>
    </row>
    <row r="5" spans="1:6" ht="17.25" customHeight="1" x14ac:dyDescent="0.25">
      <c r="A5" s="176"/>
      <c r="B5" s="176"/>
      <c r="C5" s="176"/>
      <c r="D5" s="178" t="s">
        <v>77</v>
      </c>
      <c r="E5" s="179"/>
      <c r="F5" s="20">
        <f>SUMIF(B$8:B$46,D5,F$8:F$46)</f>
        <v>0</v>
      </c>
    </row>
    <row r="6" spans="1:6" ht="17.25" customHeight="1" x14ac:dyDescent="0.25">
      <c r="A6" s="176"/>
      <c r="B6" s="176"/>
      <c r="C6" s="176"/>
      <c r="D6" s="178" t="s">
        <v>78</v>
      </c>
      <c r="E6" s="179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80" t="s">
        <v>114</v>
      </c>
      <c r="D7" s="181"/>
      <c r="E7" s="182"/>
      <c r="F7" s="16" t="s">
        <v>2</v>
      </c>
    </row>
    <row r="8" spans="1:6" s="14" customFormat="1" x14ac:dyDescent="0.25">
      <c r="A8" s="21"/>
      <c r="B8" s="12"/>
      <c r="C8" s="128"/>
      <c r="D8" s="129"/>
      <c r="E8" s="158"/>
      <c r="F8" s="13"/>
    </row>
    <row r="9" spans="1:6" s="14" customFormat="1" x14ac:dyDescent="0.25">
      <c r="A9" s="21"/>
      <c r="B9" s="12"/>
      <c r="C9" s="128"/>
      <c r="D9" s="129"/>
      <c r="E9" s="158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28"/>
      <c r="D10" s="129"/>
      <c r="E10" s="158"/>
      <c r="F10" s="119"/>
    </row>
    <row r="11" spans="1:6" s="14" customFormat="1" x14ac:dyDescent="0.25">
      <c r="A11" s="21" t="str">
        <f t="shared" si="0"/>
        <v/>
      </c>
      <c r="B11" s="12"/>
      <c r="C11" s="128"/>
      <c r="D11" s="129"/>
      <c r="E11" s="158"/>
      <c r="F11" s="119"/>
    </row>
    <row r="12" spans="1:6" s="14" customFormat="1" x14ac:dyDescent="0.25">
      <c r="A12" s="21" t="str">
        <f t="shared" si="0"/>
        <v/>
      </c>
      <c r="B12" s="12"/>
      <c r="C12" s="128"/>
      <c r="D12" s="129"/>
      <c r="E12" s="158"/>
      <c r="F12" s="119"/>
    </row>
    <row r="13" spans="1:6" s="14" customFormat="1" x14ac:dyDescent="0.25">
      <c r="A13" s="21" t="str">
        <f t="shared" si="0"/>
        <v/>
      </c>
      <c r="B13" s="12"/>
      <c r="C13" s="128"/>
      <c r="D13" s="129"/>
      <c r="E13" s="158"/>
      <c r="F13" s="119"/>
    </row>
    <row r="14" spans="1:6" s="14" customFormat="1" x14ac:dyDescent="0.25">
      <c r="A14" s="21" t="str">
        <f t="shared" si="0"/>
        <v/>
      </c>
      <c r="B14" s="12"/>
      <c r="C14" s="128"/>
      <c r="D14" s="129"/>
      <c r="E14" s="158"/>
      <c r="F14" s="119"/>
    </row>
    <row r="15" spans="1:6" s="14" customFormat="1" x14ac:dyDescent="0.25">
      <c r="A15" s="21" t="str">
        <f t="shared" si="0"/>
        <v/>
      </c>
      <c r="B15" s="12"/>
      <c r="C15" s="128"/>
      <c r="D15" s="129"/>
      <c r="E15" s="158"/>
      <c r="F15" s="119"/>
    </row>
    <row r="16" spans="1:6" s="14" customFormat="1" x14ac:dyDescent="0.25">
      <c r="A16" s="21" t="str">
        <f t="shared" si="0"/>
        <v/>
      </c>
      <c r="B16" s="12"/>
      <c r="C16" s="128"/>
      <c r="D16" s="129"/>
      <c r="E16" s="158"/>
      <c r="F16" s="119"/>
    </row>
    <row r="17" spans="1:6" s="14" customFormat="1" x14ac:dyDescent="0.25">
      <c r="A17" s="21" t="str">
        <f t="shared" si="0"/>
        <v/>
      </c>
      <c r="B17" s="12"/>
      <c r="C17" s="128"/>
      <c r="D17" s="129"/>
      <c r="E17" s="158"/>
      <c r="F17" s="119"/>
    </row>
    <row r="18" spans="1:6" s="14" customFormat="1" x14ac:dyDescent="0.25">
      <c r="A18" s="21" t="str">
        <f t="shared" si="0"/>
        <v/>
      </c>
      <c r="B18" s="12"/>
      <c r="C18" s="128"/>
      <c r="D18" s="129"/>
      <c r="E18" s="158"/>
      <c r="F18" s="119"/>
    </row>
    <row r="19" spans="1:6" s="14" customFormat="1" x14ac:dyDescent="0.25">
      <c r="A19" s="21" t="str">
        <f t="shared" si="0"/>
        <v/>
      </c>
      <c r="B19" s="12"/>
      <c r="C19" s="128"/>
      <c r="D19" s="129"/>
      <c r="E19" s="158"/>
      <c r="F19" s="119"/>
    </row>
    <row r="20" spans="1:6" s="14" customFormat="1" x14ac:dyDescent="0.25">
      <c r="A20" s="21" t="str">
        <f t="shared" si="0"/>
        <v/>
      </c>
      <c r="B20" s="12"/>
      <c r="C20" s="128"/>
      <c r="D20" s="129"/>
      <c r="E20" s="158"/>
      <c r="F20" s="13"/>
    </row>
    <row r="21" spans="1:6" s="14" customFormat="1" x14ac:dyDescent="0.25">
      <c r="A21" s="21" t="str">
        <f t="shared" si="0"/>
        <v/>
      </c>
      <c r="B21" s="12"/>
      <c r="C21" s="128"/>
      <c r="D21" s="129"/>
      <c r="E21" s="158"/>
      <c r="F21" s="13"/>
    </row>
    <row r="22" spans="1:6" s="14" customFormat="1" x14ac:dyDescent="0.25">
      <c r="A22" s="21" t="str">
        <f t="shared" si="0"/>
        <v/>
      </c>
      <c r="B22" s="12"/>
      <c r="C22" s="128"/>
      <c r="D22" s="129"/>
      <c r="E22" s="158"/>
      <c r="F22" s="13"/>
    </row>
    <row r="23" spans="1:6" s="14" customFormat="1" x14ac:dyDescent="0.25">
      <c r="A23" s="21" t="str">
        <f t="shared" si="0"/>
        <v/>
      </c>
      <c r="B23" s="12"/>
      <c r="C23" s="128"/>
      <c r="D23" s="129"/>
      <c r="E23" s="158"/>
      <c r="F23" s="13"/>
    </row>
    <row r="24" spans="1:6" s="14" customFormat="1" x14ac:dyDescent="0.25">
      <c r="A24" s="21" t="str">
        <f t="shared" si="0"/>
        <v/>
      </c>
      <c r="B24" s="12"/>
      <c r="C24" s="128"/>
      <c r="D24" s="129"/>
      <c r="E24" s="158"/>
      <c r="F24" s="13"/>
    </row>
    <row r="25" spans="1:6" s="14" customFormat="1" x14ac:dyDescent="0.25">
      <c r="A25" s="21" t="str">
        <f t="shared" si="0"/>
        <v/>
      </c>
      <c r="B25" s="12"/>
      <c r="C25" s="128"/>
      <c r="D25" s="129"/>
      <c r="E25" s="158"/>
      <c r="F25" s="13"/>
    </row>
    <row r="26" spans="1:6" s="14" customFormat="1" x14ac:dyDescent="0.25">
      <c r="A26" s="21" t="str">
        <f t="shared" si="0"/>
        <v/>
      </c>
      <c r="B26" s="12"/>
      <c r="C26" s="128"/>
      <c r="D26" s="129"/>
      <c r="E26" s="158"/>
      <c r="F26" s="13"/>
    </row>
    <row r="27" spans="1:6" s="14" customFormat="1" x14ac:dyDescent="0.25">
      <c r="A27" s="21" t="str">
        <f t="shared" si="0"/>
        <v/>
      </c>
      <c r="B27" s="12"/>
      <c r="C27" s="128"/>
      <c r="D27" s="129"/>
      <c r="E27" s="158"/>
      <c r="F27" s="13"/>
    </row>
    <row r="28" spans="1:6" s="14" customFormat="1" x14ac:dyDescent="0.25">
      <c r="A28" s="21" t="str">
        <f t="shared" si="0"/>
        <v/>
      </c>
      <c r="B28" s="12"/>
      <c r="C28" s="128"/>
      <c r="D28" s="129"/>
      <c r="E28" s="158"/>
      <c r="F28" s="13"/>
    </row>
    <row r="29" spans="1:6" s="14" customFormat="1" x14ac:dyDescent="0.25">
      <c r="A29" s="21" t="str">
        <f t="shared" si="0"/>
        <v/>
      </c>
      <c r="B29" s="12"/>
      <c r="C29" s="128"/>
      <c r="D29" s="129"/>
      <c r="E29" s="158"/>
      <c r="F29" s="13"/>
    </row>
    <row r="30" spans="1:6" s="14" customFormat="1" x14ac:dyDescent="0.25">
      <c r="A30" s="21" t="str">
        <f t="shared" si="0"/>
        <v/>
      </c>
      <c r="B30" s="12"/>
      <c r="C30" s="128"/>
      <c r="D30" s="129"/>
      <c r="E30" s="158"/>
      <c r="F30" s="13"/>
    </row>
    <row r="31" spans="1:6" s="14" customFormat="1" x14ac:dyDescent="0.25">
      <c r="A31" s="21" t="str">
        <f t="shared" si="0"/>
        <v/>
      </c>
      <c r="B31" s="12"/>
      <c r="C31" s="128"/>
      <c r="D31" s="129"/>
      <c r="E31" s="158"/>
      <c r="F31" s="13"/>
    </row>
    <row r="32" spans="1:6" s="14" customFormat="1" x14ac:dyDescent="0.25">
      <c r="A32" s="21" t="str">
        <f t="shared" si="0"/>
        <v/>
      </c>
      <c r="B32" s="12"/>
      <c r="C32" s="128"/>
      <c r="D32" s="129"/>
      <c r="E32" s="158"/>
      <c r="F32" s="13"/>
    </row>
    <row r="33" spans="1:6" s="14" customFormat="1" x14ac:dyDescent="0.25">
      <c r="A33" s="21" t="str">
        <f t="shared" si="0"/>
        <v/>
      </c>
      <c r="B33" s="12"/>
      <c r="C33" s="128"/>
      <c r="D33" s="129"/>
      <c r="E33" s="158"/>
      <c r="F33" s="13"/>
    </row>
    <row r="34" spans="1:6" s="14" customFormat="1" x14ac:dyDescent="0.25">
      <c r="A34" s="21" t="str">
        <f t="shared" si="0"/>
        <v/>
      </c>
      <c r="B34" s="12"/>
      <c r="C34" s="128"/>
      <c r="D34" s="129"/>
      <c r="E34" s="158"/>
      <c r="F34" s="13"/>
    </row>
    <row r="35" spans="1:6" s="14" customFormat="1" x14ac:dyDescent="0.25">
      <c r="A35" s="21" t="str">
        <f t="shared" si="0"/>
        <v/>
      </c>
      <c r="B35" s="12"/>
      <c r="C35" s="128"/>
      <c r="D35" s="129"/>
      <c r="E35" s="158"/>
      <c r="F35" s="13"/>
    </row>
    <row r="36" spans="1:6" s="14" customFormat="1" x14ac:dyDescent="0.25">
      <c r="A36" s="21" t="str">
        <f t="shared" si="0"/>
        <v/>
      </c>
      <c r="B36" s="12"/>
      <c r="C36" s="128"/>
      <c r="D36" s="129"/>
      <c r="E36" s="158"/>
      <c r="F36" s="13"/>
    </row>
    <row r="37" spans="1:6" s="14" customFormat="1" x14ac:dyDescent="0.25">
      <c r="A37" s="21" t="str">
        <f t="shared" si="0"/>
        <v/>
      </c>
      <c r="B37" s="12"/>
      <c r="C37" s="128"/>
      <c r="D37" s="129"/>
      <c r="E37" s="158"/>
      <c r="F37" s="13"/>
    </row>
    <row r="38" spans="1:6" s="14" customFormat="1" x14ac:dyDescent="0.25">
      <c r="A38" s="21" t="str">
        <f t="shared" si="0"/>
        <v/>
      </c>
      <c r="B38" s="12"/>
      <c r="C38" s="128"/>
      <c r="D38" s="129"/>
      <c r="E38" s="158"/>
      <c r="F38" s="13"/>
    </row>
    <row r="39" spans="1:6" s="14" customFormat="1" x14ac:dyDescent="0.25">
      <c r="A39" s="21" t="str">
        <f t="shared" si="0"/>
        <v/>
      </c>
      <c r="B39" s="12"/>
      <c r="C39" s="128"/>
      <c r="D39" s="129"/>
      <c r="E39" s="158"/>
      <c r="F39" s="13"/>
    </row>
    <row r="40" spans="1:6" s="14" customFormat="1" x14ac:dyDescent="0.25">
      <c r="A40" s="21" t="str">
        <f t="shared" si="0"/>
        <v/>
      </c>
      <c r="B40" s="12"/>
      <c r="C40" s="128"/>
      <c r="D40" s="129"/>
      <c r="E40" s="158"/>
      <c r="F40" s="13"/>
    </row>
    <row r="41" spans="1:6" s="14" customFormat="1" x14ac:dyDescent="0.25">
      <c r="A41" s="21" t="str">
        <f t="shared" si="0"/>
        <v/>
      </c>
      <c r="B41" s="12"/>
      <c r="C41" s="128"/>
      <c r="D41" s="129"/>
      <c r="E41" s="158"/>
      <c r="F41" s="13"/>
    </row>
    <row r="42" spans="1:6" s="14" customFormat="1" x14ac:dyDescent="0.25">
      <c r="A42" s="21" t="str">
        <f t="shared" si="0"/>
        <v/>
      </c>
      <c r="B42" s="12"/>
      <c r="C42" s="128"/>
      <c r="D42" s="129"/>
      <c r="E42" s="158"/>
      <c r="F42" s="13"/>
    </row>
    <row r="43" spans="1:6" s="14" customFormat="1" x14ac:dyDescent="0.25">
      <c r="A43" s="21" t="str">
        <f t="shared" si="0"/>
        <v/>
      </c>
      <c r="B43" s="12"/>
      <c r="C43" s="128"/>
      <c r="D43" s="129"/>
      <c r="E43" s="158"/>
      <c r="F43" s="13"/>
    </row>
    <row r="44" spans="1:6" s="14" customFormat="1" x14ac:dyDescent="0.25">
      <c r="A44" s="21" t="str">
        <f t="shared" si="0"/>
        <v/>
      </c>
      <c r="B44" s="12"/>
      <c r="C44" s="128"/>
      <c r="D44" s="129"/>
      <c r="E44" s="158"/>
      <c r="F44" s="13"/>
    </row>
    <row r="45" spans="1:6" s="14" customFormat="1" x14ac:dyDescent="0.25">
      <c r="A45" s="21" t="str">
        <f t="shared" si="0"/>
        <v/>
      </c>
      <c r="B45" s="12"/>
      <c r="C45" s="128"/>
      <c r="D45" s="129"/>
      <c r="E45" s="158"/>
      <c r="F45" s="13"/>
    </row>
    <row r="46" spans="1:6" s="14" customFormat="1" x14ac:dyDescent="0.25">
      <c r="A46" s="21" t="str">
        <f t="shared" si="0"/>
        <v/>
      </c>
      <c r="B46" s="12"/>
      <c r="C46" s="128"/>
      <c r="D46" s="129"/>
      <c r="E46" s="158"/>
      <c r="F46" s="13"/>
    </row>
    <row r="48" spans="1:6" x14ac:dyDescent="0.25">
      <c r="A48" s="183"/>
      <c r="B48" s="183"/>
      <c r="E48" s="184"/>
      <c r="F48" s="184"/>
    </row>
    <row r="50" spans="3:4" x14ac:dyDescent="0.25">
      <c r="C50" s="185"/>
      <c r="D50" s="185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6">
    <dataValidation type="list" allowBlank="1" showInputMessage="1" showErrorMessage="1" sqref="B8:B46" xr:uid="{00000000-0002-0000-0300-000000000000}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 xr:uid="{00000000-0002-0000-0300-000001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 xr:uid="{00000000-0002-0000-0300-000002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 xr:uid="{00000000-0002-0000-0300-000003000000}">
      <formula1>41579</formula1>
      <formula2>41820</formula2>
    </dataValidation>
    <dataValidation type="decimal" allowBlank="1" showInputMessage="1" showErrorMessage="1" errorTitle="Nedozvoljeni unos" error="Unesite iznos u kunama" sqref="F49:F1048576 F2:F10 F17:F47" xr:uid="{00000000-0002-0000-0300-000004000000}">
      <formula1>0</formula1>
      <formula2>1000000</formula2>
    </dataValidation>
    <dataValidation allowBlank="1" showErrorMessage="1" sqref="C8:E46" xr:uid="{00000000-0002-0000-0300-000005000000}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191" t="s">
        <v>130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x14ac:dyDescent="0.25">
      <c r="A2" s="193" t="s">
        <v>89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0" ht="25.5" x14ac:dyDescent="0.25">
      <c r="A3" s="53" t="s">
        <v>41</v>
      </c>
      <c r="B3" s="54" t="s">
        <v>88</v>
      </c>
      <c r="C3" s="55" t="s">
        <v>90</v>
      </c>
      <c r="D3" s="56"/>
      <c r="E3" s="56"/>
      <c r="F3" s="56"/>
      <c r="G3" s="56"/>
      <c r="H3" s="55" t="s">
        <v>101</v>
      </c>
      <c r="I3" s="55" t="s">
        <v>103</v>
      </c>
      <c r="J3" s="55" t="s">
        <v>102</v>
      </c>
    </row>
    <row r="4" spans="1:10" x14ac:dyDescent="0.25">
      <c r="A4" s="58">
        <v>1</v>
      </c>
      <c r="B4" s="61" t="s">
        <v>91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92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93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94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187" t="s">
        <v>99</v>
      </c>
      <c r="B8" s="188"/>
      <c r="C8" s="188"/>
      <c r="D8" s="188"/>
      <c r="E8" s="188"/>
      <c r="F8" s="188"/>
      <c r="G8" s="188"/>
      <c r="H8" s="188"/>
      <c r="I8" s="188"/>
      <c r="J8" s="188"/>
    </row>
    <row r="9" spans="1:10" ht="25.5" x14ac:dyDescent="0.25">
      <c r="A9" s="55" t="s">
        <v>41</v>
      </c>
      <c r="B9" s="54" t="s">
        <v>88</v>
      </c>
      <c r="C9" s="55" t="s">
        <v>90</v>
      </c>
      <c r="D9" s="57"/>
      <c r="E9" s="57"/>
      <c r="F9" s="57"/>
      <c r="G9" s="57"/>
      <c r="H9" s="55" t="s">
        <v>101</v>
      </c>
      <c r="I9" s="55" t="s">
        <v>103</v>
      </c>
      <c r="J9" s="55" t="s">
        <v>102</v>
      </c>
    </row>
    <row r="10" spans="1:10" x14ac:dyDescent="0.25">
      <c r="A10" s="58">
        <v>1</v>
      </c>
      <c r="B10" s="61" t="s">
        <v>91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92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93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94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189" t="s">
        <v>104</v>
      </c>
      <c r="B14" s="190"/>
      <c r="C14" s="190"/>
      <c r="D14" s="190"/>
      <c r="E14" s="190"/>
      <c r="F14" s="190"/>
      <c r="G14" s="190"/>
      <c r="H14" s="190"/>
      <c r="I14" s="190"/>
      <c r="J14" s="190"/>
    </row>
    <row r="15" spans="1:10" ht="25.5" x14ac:dyDescent="0.25">
      <c r="A15" s="55" t="s">
        <v>41</v>
      </c>
      <c r="B15" s="54" t="s">
        <v>88</v>
      </c>
      <c r="C15" s="55" t="s">
        <v>90</v>
      </c>
      <c r="D15" s="57"/>
      <c r="E15" s="57"/>
      <c r="F15" s="57"/>
      <c r="G15" s="57"/>
      <c r="H15" s="55" t="s">
        <v>101</v>
      </c>
      <c r="I15" s="55" t="s">
        <v>103</v>
      </c>
      <c r="J15" s="55" t="s">
        <v>102</v>
      </c>
    </row>
    <row r="16" spans="1:10" x14ac:dyDescent="0.25">
      <c r="A16" s="58">
        <v>1</v>
      </c>
      <c r="B16" s="61" t="s">
        <v>91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92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93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94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189" t="s">
        <v>105</v>
      </c>
      <c r="B20" s="190"/>
      <c r="C20" s="190"/>
      <c r="D20" s="190"/>
      <c r="E20" s="190"/>
      <c r="F20" s="190"/>
      <c r="G20" s="190"/>
      <c r="H20" s="190"/>
      <c r="I20" s="190"/>
      <c r="J20" s="190"/>
    </row>
    <row r="21" spans="1:10" ht="25.5" x14ac:dyDescent="0.25">
      <c r="A21" s="55" t="s">
        <v>41</v>
      </c>
      <c r="B21" s="54" t="s">
        <v>88</v>
      </c>
      <c r="C21" s="55" t="s">
        <v>90</v>
      </c>
      <c r="D21" s="57"/>
      <c r="E21" s="57"/>
      <c r="F21" s="57"/>
      <c r="G21" s="57"/>
      <c r="H21" s="55" t="s">
        <v>101</v>
      </c>
      <c r="I21" s="55" t="s">
        <v>103</v>
      </c>
      <c r="J21" s="55" t="s">
        <v>102</v>
      </c>
    </row>
    <row r="22" spans="1:10" x14ac:dyDescent="0.25">
      <c r="A22" s="58">
        <v>1</v>
      </c>
      <c r="B22" s="61" t="s">
        <v>91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92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93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94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186" t="s">
        <v>106</v>
      </c>
      <c r="B26" s="186"/>
      <c r="C26" s="186"/>
      <c r="D26" s="186"/>
      <c r="E26" s="186"/>
      <c r="F26" s="186"/>
      <c r="G26" s="186"/>
      <c r="H26" s="186"/>
      <c r="I26" s="186"/>
      <c r="J26" s="186"/>
    </row>
    <row r="27" spans="1:10" ht="25.5" x14ac:dyDescent="0.25">
      <c r="A27" s="62" t="s">
        <v>41</v>
      </c>
      <c r="B27" s="63" t="s">
        <v>88</v>
      </c>
      <c r="C27" s="62" t="s">
        <v>90</v>
      </c>
      <c r="D27" s="57"/>
      <c r="E27" s="57"/>
      <c r="F27" s="57"/>
      <c r="G27" s="57"/>
      <c r="H27" s="62" t="s">
        <v>101</v>
      </c>
      <c r="I27" s="62" t="s">
        <v>103</v>
      </c>
      <c r="J27" s="62" t="s">
        <v>102</v>
      </c>
    </row>
    <row r="28" spans="1:10" x14ac:dyDescent="0.25">
      <c r="A28" s="58">
        <v>1</v>
      </c>
      <c r="B28" s="61" t="s">
        <v>91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92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93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94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186" t="s">
        <v>107</v>
      </c>
      <c r="B32" s="186"/>
      <c r="C32" s="186"/>
      <c r="D32" s="186"/>
      <c r="E32" s="186"/>
      <c r="F32" s="186"/>
      <c r="G32" s="186"/>
      <c r="H32" s="186"/>
      <c r="I32" s="186"/>
      <c r="J32" s="186"/>
    </row>
    <row r="33" spans="1:10" ht="25.5" x14ac:dyDescent="0.25">
      <c r="A33" s="62" t="s">
        <v>41</v>
      </c>
      <c r="B33" s="63" t="s">
        <v>88</v>
      </c>
      <c r="C33" s="62" t="s">
        <v>90</v>
      </c>
      <c r="D33" s="57"/>
      <c r="E33" s="57"/>
      <c r="F33" s="57"/>
      <c r="G33" s="57"/>
      <c r="H33" s="62" t="s">
        <v>101</v>
      </c>
      <c r="I33" s="62" t="s">
        <v>103</v>
      </c>
      <c r="J33" s="62" t="s">
        <v>102</v>
      </c>
    </row>
    <row r="34" spans="1:10" x14ac:dyDescent="0.25">
      <c r="A34" s="58">
        <v>1</v>
      </c>
      <c r="B34" s="61" t="s">
        <v>91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92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93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94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186" t="s">
        <v>108</v>
      </c>
      <c r="B38" s="186"/>
      <c r="C38" s="186"/>
      <c r="D38" s="186"/>
      <c r="E38" s="186"/>
      <c r="F38" s="186"/>
      <c r="G38" s="186"/>
      <c r="H38" s="186"/>
      <c r="I38" s="186"/>
      <c r="J38" s="186"/>
    </row>
    <row r="39" spans="1:10" ht="25.5" x14ac:dyDescent="0.25">
      <c r="A39" s="62" t="s">
        <v>41</v>
      </c>
      <c r="B39" s="63" t="s">
        <v>88</v>
      </c>
      <c r="C39" s="62" t="s">
        <v>90</v>
      </c>
      <c r="D39" s="57"/>
      <c r="E39" s="57"/>
      <c r="F39" s="57"/>
      <c r="G39" s="57"/>
      <c r="H39" s="62" t="s">
        <v>101</v>
      </c>
      <c r="I39" s="62" t="s">
        <v>103</v>
      </c>
      <c r="J39" s="62" t="s">
        <v>102</v>
      </c>
    </row>
    <row r="40" spans="1:10" x14ac:dyDescent="0.25">
      <c r="A40" s="58">
        <v>1</v>
      </c>
      <c r="B40" s="61" t="s">
        <v>91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92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93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94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186" t="s">
        <v>109</v>
      </c>
      <c r="B44" s="186"/>
      <c r="C44" s="186"/>
      <c r="D44" s="186"/>
      <c r="E44" s="186"/>
      <c r="F44" s="186"/>
      <c r="G44" s="186"/>
      <c r="H44" s="186"/>
      <c r="I44" s="186"/>
      <c r="J44" s="186"/>
    </row>
    <row r="45" spans="1:10" ht="25.5" x14ac:dyDescent="0.25">
      <c r="A45" s="62" t="s">
        <v>41</v>
      </c>
      <c r="B45" s="63" t="s">
        <v>88</v>
      </c>
      <c r="C45" s="62" t="s">
        <v>90</v>
      </c>
      <c r="D45" s="57"/>
      <c r="E45" s="57"/>
      <c r="F45" s="57"/>
      <c r="G45" s="57"/>
      <c r="H45" s="62" t="s">
        <v>101</v>
      </c>
      <c r="I45" s="62" t="s">
        <v>103</v>
      </c>
      <c r="J45" s="62" t="s">
        <v>102</v>
      </c>
    </row>
    <row r="46" spans="1:10" x14ac:dyDescent="0.25">
      <c r="A46" s="58">
        <v>1</v>
      </c>
      <c r="B46" s="61" t="s">
        <v>91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92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93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94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00000000-0002-0000-0400-000000000000}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X36"/>
  <sheetViews>
    <sheetView workbookViewId="0">
      <selection activeCell="F2" sqref="F2:F18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95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18" t="s">
        <v>131</v>
      </c>
      <c r="B2" s="82">
        <v>59624928052</v>
      </c>
      <c r="C2" s="82" t="s">
        <v>120</v>
      </c>
      <c r="D2" s="6">
        <v>42000</v>
      </c>
      <c r="E2" s="6" t="s">
        <v>8</v>
      </c>
      <c r="F2" s="46" t="s">
        <v>123</v>
      </c>
      <c r="H2" s="2" t="s">
        <v>10</v>
      </c>
      <c r="J2" s="22" t="s">
        <v>14</v>
      </c>
      <c r="K2" t="s">
        <v>24</v>
      </c>
      <c r="M2" t="s">
        <v>96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18" t="s">
        <v>172</v>
      </c>
      <c r="B3" s="82">
        <v>59624928052</v>
      </c>
      <c r="C3" s="82" t="s">
        <v>120</v>
      </c>
      <c r="D3" s="6">
        <v>42000</v>
      </c>
      <c r="E3" s="6" t="s">
        <v>8</v>
      </c>
      <c r="F3" s="46" t="s">
        <v>124</v>
      </c>
      <c r="H3" s="2" t="s">
        <v>76</v>
      </c>
      <c r="J3" s="22" t="s">
        <v>13</v>
      </c>
      <c r="K3" s="19" t="s">
        <v>74</v>
      </c>
      <c r="M3" t="s">
        <v>97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18" t="s">
        <v>132</v>
      </c>
      <c r="B4" s="82">
        <v>59624928052</v>
      </c>
      <c r="C4" s="82" t="s">
        <v>120</v>
      </c>
      <c r="D4" s="6">
        <v>42000</v>
      </c>
      <c r="E4" s="6" t="s">
        <v>8</v>
      </c>
      <c r="F4" s="46" t="s">
        <v>125</v>
      </c>
      <c r="H4" s="2" t="s">
        <v>77</v>
      </c>
      <c r="K4" s="19" t="s">
        <v>18</v>
      </c>
      <c r="M4" t="s">
        <v>98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18" t="s">
        <v>133</v>
      </c>
      <c r="B5" s="82">
        <v>59624928052</v>
      </c>
      <c r="C5" s="82" t="s">
        <v>120</v>
      </c>
      <c r="D5" s="6">
        <v>42000</v>
      </c>
      <c r="E5" s="6" t="s">
        <v>8</v>
      </c>
      <c r="F5" s="46" t="s">
        <v>126</v>
      </c>
      <c r="H5" s="2" t="s">
        <v>78</v>
      </c>
      <c r="K5" s="19" t="s">
        <v>19</v>
      </c>
      <c r="P5" s="19" t="s">
        <v>138</v>
      </c>
      <c r="S5" t="s">
        <v>85</v>
      </c>
      <c r="T5">
        <v>2</v>
      </c>
      <c r="U5" s="19" t="s">
        <v>45</v>
      </c>
    </row>
    <row r="6" spans="1:24" x14ac:dyDescent="0.25">
      <c r="A6" s="118" t="s">
        <v>173</v>
      </c>
      <c r="B6" s="82">
        <v>59624928052</v>
      </c>
      <c r="C6" s="82" t="s">
        <v>120</v>
      </c>
      <c r="D6" s="6">
        <v>42000</v>
      </c>
      <c r="E6" s="6" t="s">
        <v>8</v>
      </c>
      <c r="F6" s="46" t="s">
        <v>178</v>
      </c>
      <c r="K6" s="19" t="s">
        <v>20</v>
      </c>
      <c r="P6" s="19" t="s">
        <v>139</v>
      </c>
      <c r="U6" s="19" t="s">
        <v>47</v>
      </c>
    </row>
    <row r="7" spans="1:24" s="19" customFormat="1" x14ac:dyDescent="0.25">
      <c r="A7" s="118" t="s">
        <v>136</v>
      </c>
      <c r="B7" s="82">
        <v>59624928052</v>
      </c>
      <c r="C7" s="82" t="s">
        <v>120</v>
      </c>
      <c r="D7" s="6">
        <v>42000</v>
      </c>
      <c r="E7" s="6" t="s">
        <v>8</v>
      </c>
      <c r="F7" s="46" t="s">
        <v>127</v>
      </c>
      <c r="K7" s="19" t="s">
        <v>21</v>
      </c>
      <c r="L7"/>
      <c r="P7" s="19" t="s">
        <v>167</v>
      </c>
    </row>
    <row r="8" spans="1:24" x14ac:dyDescent="0.25">
      <c r="A8" s="118" t="s">
        <v>168</v>
      </c>
      <c r="B8" s="82">
        <v>59624928052</v>
      </c>
      <c r="C8" s="6" t="s">
        <v>121</v>
      </c>
      <c r="D8" s="6">
        <v>48000</v>
      </c>
      <c r="E8" s="6" t="s">
        <v>122</v>
      </c>
      <c r="F8" s="46" t="s">
        <v>179</v>
      </c>
      <c r="K8" s="19" t="s">
        <v>23</v>
      </c>
      <c r="N8" s="19"/>
      <c r="P8" s="19"/>
    </row>
    <row r="9" spans="1:24" x14ac:dyDescent="0.25">
      <c r="A9" s="118" t="s">
        <v>169</v>
      </c>
      <c r="B9" s="82">
        <v>59624928052</v>
      </c>
      <c r="C9" s="6" t="s">
        <v>121</v>
      </c>
      <c r="D9" s="6">
        <v>48000</v>
      </c>
      <c r="E9" s="6" t="s">
        <v>122</v>
      </c>
      <c r="F9" s="46" t="s">
        <v>128</v>
      </c>
      <c r="K9" s="19" t="s">
        <v>22</v>
      </c>
      <c r="N9" s="19"/>
      <c r="P9" s="19"/>
    </row>
    <row r="10" spans="1:24" x14ac:dyDescent="0.25">
      <c r="A10" s="118" t="s">
        <v>174</v>
      </c>
      <c r="B10" s="82">
        <v>59624928052</v>
      </c>
      <c r="C10" s="82" t="s">
        <v>120</v>
      </c>
      <c r="D10" s="6">
        <v>42000</v>
      </c>
      <c r="E10" s="6" t="s">
        <v>8</v>
      </c>
      <c r="F10" s="46" t="s">
        <v>180</v>
      </c>
      <c r="K10" s="19" t="s">
        <v>26</v>
      </c>
      <c r="N10" s="19"/>
    </row>
    <row r="11" spans="1:24" x14ac:dyDescent="0.25">
      <c r="A11" s="118" t="s">
        <v>171</v>
      </c>
      <c r="B11" s="82">
        <v>59624928052</v>
      </c>
      <c r="C11" s="82" t="s">
        <v>120</v>
      </c>
      <c r="D11" s="6">
        <v>42000</v>
      </c>
      <c r="E11" s="6" t="s">
        <v>8</v>
      </c>
      <c r="F11" s="46" t="s">
        <v>181</v>
      </c>
      <c r="K11" s="19" t="s">
        <v>27</v>
      </c>
      <c r="N11" s="19"/>
    </row>
    <row r="12" spans="1:24" x14ac:dyDescent="0.25">
      <c r="A12" s="118" t="s">
        <v>175</v>
      </c>
      <c r="B12" s="82">
        <v>59624928052</v>
      </c>
      <c r="C12" s="82" t="s">
        <v>120</v>
      </c>
      <c r="D12" s="6">
        <v>42000</v>
      </c>
      <c r="E12" s="6" t="s">
        <v>8</v>
      </c>
      <c r="F12" s="46" t="s">
        <v>182</v>
      </c>
      <c r="K12" s="19" t="s">
        <v>28</v>
      </c>
    </row>
    <row r="13" spans="1:24" x14ac:dyDescent="0.25">
      <c r="A13" s="118" t="s">
        <v>184</v>
      </c>
      <c r="B13" s="82">
        <v>59624928052</v>
      </c>
      <c r="C13" s="6" t="s">
        <v>121</v>
      </c>
      <c r="D13" s="6">
        <v>48000</v>
      </c>
      <c r="E13" s="6" t="s">
        <v>122</v>
      </c>
      <c r="F13" s="46" t="s">
        <v>183</v>
      </c>
      <c r="K13" s="19" t="s">
        <v>29</v>
      </c>
    </row>
    <row r="14" spans="1:24" x14ac:dyDescent="0.25">
      <c r="A14" s="118" t="s">
        <v>176</v>
      </c>
      <c r="B14" s="82">
        <v>59624928052</v>
      </c>
      <c r="C14" s="6" t="s">
        <v>121</v>
      </c>
      <c r="D14" s="6">
        <v>48000</v>
      </c>
      <c r="E14" s="6" t="s">
        <v>122</v>
      </c>
      <c r="F14" s="46" t="s">
        <v>185</v>
      </c>
      <c r="K14" s="19" t="s">
        <v>30</v>
      </c>
    </row>
    <row r="15" spans="1:24" x14ac:dyDescent="0.25">
      <c r="A15" s="118" t="s">
        <v>170</v>
      </c>
      <c r="B15" s="82">
        <v>59624928052</v>
      </c>
      <c r="C15" s="82" t="s">
        <v>120</v>
      </c>
      <c r="D15" s="6">
        <v>42000</v>
      </c>
      <c r="E15" s="6" t="s">
        <v>8</v>
      </c>
      <c r="F15" s="48" t="s">
        <v>129</v>
      </c>
      <c r="K15" s="19" t="s">
        <v>37</v>
      </c>
    </row>
    <row r="16" spans="1:24" x14ac:dyDescent="0.25">
      <c r="A16" s="120" t="s">
        <v>186</v>
      </c>
      <c r="B16" s="82">
        <v>59624928052</v>
      </c>
      <c r="C16" s="6" t="s">
        <v>121</v>
      </c>
      <c r="D16" s="6">
        <v>48000</v>
      </c>
      <c r="E16" s="6" t="s">
        <v>122</v>
      </c>
      <c r="F16" s="48" t="s">
        <v>187</v>
      </c>
      <c r="K16" s="19" t="s">
        <v>31</v>
      </c>
    </row>
    <row r="17" spans="1:11" x14ac:dyDescent="0.25">
      <c r="B17" s="5"/>
      <c r="C17" s="6"/>
      <c r="D17" s="6"/>
      <c r="E17" s="6"/>
      <c r="F17" s="48" t="s">
        <v>209</v>
      </c>
      <c r="K17" s="19" t="s">
        <v>32</v>
      </c>
    </row>
    <row r="18" spans="1:11" x14ac:dyDescent="0.25">
      <c r="B18" s="5"/>
      <c r="C18" s="6"/>
      <c r="D18" s="6"/>
      <c r="E18" s="6"/>
      <c r="F18" s="47"/>
      <c r="K18" s="19" t="s">
        <v>33</v>
      </c>
    </row>
    <row r="19" spans="1:11" x14ac:dyDescent="0.25">
      <c r="A19" s="6"/>
      <c r="B19" s="5"/>
      <c r="C19" s="6"/>
      <c r="D19" s="6"/>
      <c r="E19" s="6"/>
      <c r="F19" s="47"/>
      <c r="K19" s="19" t="s">
        <v>34</v>
      </c>
    </row>
    <row r="20" spans="1:11" x14ac:dyDescent="0.25">
      <c r="A20" s="6"/>
      <c r="B20" s="5"/>
      <c r="C20" s="6"/>
      <c r="D20" s="6"/>
      <c r="E20" s="6"/>
      <c r="F20" s="47"/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137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8"/>
      <c r="B30" s="80"/>
      <c r="C30" s="78"/>
      <c r="D30" s="78"/>
      <c r="E30" s="78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9"/>
      <c r="B36" s="81"/>
      <c r="C36" s="79"/>
      <c r="D36" s="79"/>
      <c r="E36" s="79"/>
      <c r="F36" s="46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topLeftCell="B17" workbookViewId="0">
      <selection activeCell="U54" sqref="U54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07" t="s">
        <v>142</v>
      </c>
      <c r="C1" s="208"/>
      <c r="D1" s="208"/>
      <c r="E1" s="208"/>
      <c r="F1" s="208"/>
      <c r="G1" s="208"/>
      <c r="H1" s="208"/>
      <c r="I1" s="208"/>
      <c r="J1" s="208"/>
      <c r="K1" s="208"/>
    </row>
    <row r="2" spans="2:16" s="19" customFormat="1" ht="32.25" customHeight="1" x14ac:dyDescent="0.25">
      <c r="B2" s="211" t="s">
        <v>160</v>
      </c>
      <c r="C2" s="212"/>
      <c r="D2" s="213"/>
      <c r="E2" s="213"/>
      <c r="F2" s="93"/>
      <c r="G2" s="93"/>
      <c r="H2" s="93"/>
      <c r="I2" s="93"/>
      <c r="J2" s="93"/>
      <c r="K2" s="93"/>
      <c r="P2" s="104">
        <f>D2</f>
        <v>0</v>
      </c>
    </row>
    <row r="3" spans="2:16" x14ac:dyDescent="0.25">
      <c r="B3" s="91" t="s">
        <v>10</v>
      </c>
      <c r="C3" s="91" t="s">
        <v>143</v>
      </c>
      <c r="D3" s="91" t="s">
        <v>144</v>
      </c>
      <c r="E3" s="91" t="s">
        <v>145</v>
      </c>
      <c r="L3" s="195" t="s">
        <v>164</v>
      </c>
      <c r="P3" s="104"/>
    </row>
    <row r="4" spans="2:16" x14ac:dyDescent="0.25">
      <c r="B4" s="27"/>
      <c r="C4" s="99"/>
      <c r="D4" s="100"/>
      <c r="E4" s="96">
        <f t="shared" ref="E4:E10" si="0">IF(($D$4:$D$10)=0,0,(D4/$D$2))</f>
        <v>0</v>
      </c>
      <c r="L4" s="196"/>
    </row>
    <row r="5" spans="2:16" x14ac:dyDescent="0.25">
      <c r="B5" s="27"/>
      <c r="C5" s="99"/>
      <c r="D5" s="100"/>
      <c r="E5" s="96">
        <f t="shared" si="0"/>
        <v>0</v>
      </c>
      <c r="L5" s="196"/>
    </row>
    <row r="6" spans="2:16" x14ac:dyDescent="0.25">
      <c r="B6" s="27"/>
      <c r="C6" s="99"/>
      <c r="D6" s="100"/>
      <c r="E6" s="96">
        <f t="shared" si="0"/>
        <v>0</v>
      </c>
      <c r="L6" s="196"/>
    </row>
    <row r="7" spans="2:16" x14ac:dyDescent="0.25">
      <c r="B7" s="27"/>
      <c r="C7" s="99"/>
      <c r="D7" s="100"/>
      <c r="E7" s="96">
        <f t="shared" si="0"/>
        <v>0</v>
      </c>
      <c r="L7" s="196"/>
      <c r="N7" s="19"/>
    </row>
    <row r="8" spans="2:16" x14ac:dyDescent="0.25">
      <c r="B8" s="27"/>
      <c r="C8" s="99"/>
      <c r="D8" s="100"/>
      <c r="E8" s="96">
        <f t="shared" si="0"/>
        <v>0</v>
      </c>
      <c r="L8" s="196"/>
      <c r="N8" s="19"/>
    </row>
    <row r="9" spans="2:16" x14ac:dyDescent="0.25">
      <c r="B9" s="27"/>
      <c r="C9" s="99"/>
      <c r="D9" s="100"/>
      <c r="E9" s="96">
        <f t="shared" si="0"/>
        <v>0</v>
      </c>
      <c r="L9" s="196"/>
      <c r="N9" s="19"/>
    </row>
    <row r="10" spans="2:16" x14ac:dyDescent="0.25">
      <c r="B10" s="27"/>
      <c r="C10" s="99"/>
      <c r="D10" s="100"/>
      <c r="E10" s="96">
        <f t="shared" si="0"/>
        <v>0</v>
      </c>
      <c r="L10" s="196"/>
      <c r="N10" s="19"/>
    </row>
    <row r="11" spans="2:16" x14ac:dyDescent="0.25">
      <c r="B11" s="91" t="s">
        <v>76</v>
      </c>
      <c r="C11" s="91" t="s">
        <v>143</v>
      </c>
      <c r="D11" s="91" t="s">
        <v>144</v>
      </c>
      <c r="E11" s="91" t="s">
        <v>145</v>
      </c>
      <c r="L11" s="196"/>
    </row>
    <row r="12" spans="2:16" x14ac:dyDescent="0.25">
      <c r="B12" s="27"/>
      <c r="C12" s="99"/>
      <c r="D12" s="100"/>
      <c r="E12" s="96">
        <f t="shared" ref="E12:E18" si="1">IF(($D$12:$D$18)=0,0,(D12/$D$2))</f>
        <v>0</v>
      </c>
      <c r="L12" s="196"/>
      <c r="N12" s="19"/>
    </row>
    <row r="13" spans="2:16" x14ac:dyDescent="0.25">
      <c r="B13" s="27"/>
      <c r="C13" s="99"/>
      <c r="D13" s="100"/>
      <c r="E13" s="96">
        <f t="shared" si="1"/>
        <v>0</v>
      </c>
      <c r="L13" s="196"/>
      <c r="N13" s="19"/>
    </row>
    <row r="14" spans="2:16" x14ac:dyDescent="0.25">
      <c r="B14" s="27"/>
      <c r="C14" s="99"/>
      <c r="D14" s="100"/>
      <c r="E14" s="96">
        <f t="shared" si="1"/>
        <v>0</v>
      </c>
      <c r="L14" s="196"/>
      <c r="N14" s="19"/>
    </row>
    <row r="15" spans="2:16" x14ac:dyDescent="0.25">
      <c r="B15" s="27"/>
      <c r="C15" s="99"/>
      <c r="D15" s="100"/>
      <c r="E15" s="96">
        <f t="shared" si="1"/>
        <v>0</v>
      </c>
      <c r="L15" s="196"/>
      <c r="N15" s="19"/>
    </row>
    <row r="16" spans="2:16" x14ac:dyDescent="0.25">
      <c r="B16" s="27"/>
      <c r="C16" s="99"/>
      <c r="D16" s="100"/>
      <c r="E16" s="96">
        <f t="shared" si="1"/>
        <v>0</v>
      </c>
      <c r="L16" s="196"/>
      <c r="N16" s="19"/>
    </row>
    <row r="17" spans="2:12" x14ac:dyDescent="0.25">
      <c r="B17" s="27"/>
      <c r="C17" s="99"/>
      <c r="D17" s="100"/>
      <c r="E17" s="96">
        <f t="shared" si="1"/>
        <v>0</v>
      </c>
      <c r="L17" s="196"/>
    </row>
    <row r="18" spans="2:12" x14ac:dyDescent="0.25">
      <c r="B18" s="27"/>
      <c r="C18" s="99"/>
      <c r="D18" s="100"/>
      <c r="E18" s="96">
        <f t="shared" si="1"/>
        <v>0</v>
      </c>
      <c r="L18" s="196"/>
    </row>
    <row r="19" spans="2:12" x14ac:dyDescent="0.25">
      <c r="B19" s="209"/>
      <c r="C19" s="210"/>
      <c r="D19" s="97" t="s">
        <v>147</v>
      </c>
      <c r="E19" s="98">
        <f>SUM(E4:E10,E12:E18)</f>
        <v>0</v>
      </c>
      <c r="L19" s="197"/>
    </row>
    <row r="20" spans="2:12" x14ac:dyDescent="0.25">
      <c r="B20" s="92" t="s">
        <v>77</v>
      </c>
      <c r="C20" s="92" t="s">
        <v>143</v>
      </c>
      <c r="D20" s="92" t="s">
        <v>144</v>
      </c>
      <c r="E20" s="92" t="s">
        <v>145</v>
      </c>
    </row>
    <row r="21" spans="2:12" x14ac:dyDescent="0.25">
      <c r="B21" s="27"/>
      <c r="C21" s="99"/>
      <c r="D21" s="100"/>
      <c r="E21" s="96">
        <f t="shared" ref="E21:E26" si="2">IF(($D$21:$D$26)=0,0,(D21/$D$2))</f>
        <v>0</v>
      </c>
    </row>
    <row r="22" spans="2:12" x14ac:dyDescent="0.25">
      <c r="B22" s="27"/>
      <c r="C22" s="99"/>
      <c r="D22" s="100"/>
      <c r="E22" s="96">
        <f t="shared" si="2"/>
        <v>0</v>
      </c>
    </row>
    <row r="23" spans="2:12" x14ac:dyDescent="0.25">
      <c r="B23" s="27"/>
      <c r="C23" s="99"/>
      <c r="D23" s="100"/>
      <c r="E23" s="96">
        <f t="shared" si="2"/>
        <v>0</v>
      </c>
    </row>
    <row r="24" spans="2:12" x14ac:dyDescent="0.25">
      <c r="B24" s="27"/>
      <c r="C24" s="99"/>
      <c r="D24" s="100"/>
      <c r="E24" s="96">
        <f t="shared" si="2"/>
        <v>0</v>
      </c>
    </row>
    <row r="25" spans="2:12" x14ac:dyDescent="0.25">
      <c r="B25" s="27"/>
      <c r="C25" s="99"/>
      <c r="D25" s="100"/>
      <c r="E25" s="96">
        <f t="shared" si="2"/>
        <v>0</v>
      </c>
    </row>
    <row r="26" spans="2:12" x14ac:dyDescent="0.25">
      <c r="B26" s="27"/>
      <c r="C26" s="99"/>
      <c r="D26" s="100"/>
      <c r="E26" s="96">
        <f t="shared" si="2"/>
        <v>0</v>
      </c>
    </row>
    <row r="27" spans="2:12" x14ac:dyDescent="0.25">
      <c r="B27" s="201" t="s">
        <v>161</v>
      </c>
      <c r="C27" s="202"/>
      <c r="D27" s="203"/>
      <c r="E27" s="115">
        <f>SUM(E21:E26)</f>
        <v>0</v>
      </c>
    </row>
    <row r="28" spans="2:12" x14ac:dyDescent="0.25">
      <c r="B28" s="92" t="s">
        <v>78</v>
      </c>
      <c r="C28" s="92" t="s">
        <v>143</v>
      </c>
      <c r="D28" s="101" t="s">
        <v>144</v>
      </c>
      <c r="E28" s="101" t="s">
        <v>145</v>
      </c>
    </row>
    <row r="29" spans="2:12" x14ac:dyDescent="0.25">
      <c r="B29" s="27"/>
      <c r="C29" s="99"/>
      <c r="D29" s="100"/>
      <c r="E29" s="95">
        <f>IF(($D$29:$D$35)=0,0,(D29/$D$2))</f>
        <v>0</v>
      </c>
      <c r="L29" s="198" t="s">
        <v>159</v>
      </c>
    </row>
    <row r="30" spans="2:12" x14ac:dyDescent="0.25">
      <c r="B30" s="27"/>
      <c r="C30" s="99"/>
      <c r="D30" s="100"/>
      <c r="E30" s="95">
        <f t="shared" ref="E30:E35" si="3">IF(($D$29:$D$35)=0,0,(D30/$D$2))</f>
        <v>0</v>
      </c>
      <c r="L30" s="199"/>
    </row>
    <row r="31" spans="2:12" x14ac:dyDescent="0.25">
      <c r="B31" s="27"/>
      <c r="C31" s="99"/>
      <c r="D31" s="100"/>
      <c r="E31" s="95">
        <f t="shared" si="3"/>
        <v>0</v>
      </c>
      <c r="L31" s="199"/>
    </row>
    <row r="32" spans="2:12" x14ac:dyDescent="0.25">
      <c r="B32" s="27"/>
      <c r="C32" s="99"/>
      <c r="D32" s="100"/>
      <c r="E32" s="95">
        <f t="shared" si="3"/>
        <v>0</v>
      </c>
      <c r="L32" s="199"/>
    </row>
    <row r="33" spans="2:12" x14ac:dyDescent="0.25">
      <c r="B33" s="27"/>
      <c r="C33" s="99"/>
      <c r="D33" s="100"/>
      <c r="E33" s="95">
        <f t="shared" si="3"/>
        <v>0</v>
      </c>
      <c r="L33" s="199"/>
    </row>
    <row r="34" spans="2:12" x14ac:dyDescent="0.25">
      <c r="B34" s="27"/>
      <c r="C34" s="99"/>
      <c r="D34" s="100"/>
      <c r="E34" s="95">
        <f t="shared" si="3"/>
        <v>0</v>
      </c>
      <c r="L34" s="199"/>
    </row>
    <row r="35" spans="2:12" x14ac:dyDescent="0.25">
      <c r="B35" s="27"/>
      <c r="C35" s="99"/>
      <c r="D35" s="100"/>
      <c r="E35" s="95">
        <f t="shared" si="3"/>
        <v>0</v>
      </c>
      <c r="L35" s="199"/>
    </row>
    <row r="36" spans="2:12" ht="15.75" thickBot="1" x14ac:dyDescent="0.3">
      <c r="B36" s="94"/>
      <c r="C36" s="94"/>
      <c r="D36" s="102" t="s">
        <v>158</v>
      </c>
      <c r="E36" s="116">
        <f>SUM(E29:E35)</f>
        <v>0</v>
      </c>
      <c r="L36" s="200"/>
    </row>
    <row r="37" spans="2:12" ht="15.75" thickBot="1" x14ac:dyDescent="0.3">
      <c r="B37" s="204" t="s">
        <v>146</v>
      </c>
      <c r="C37" s="205"/>
      <c r="D37" s="206"/>
      <c r="E37" s="117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3"/>
  <sheetViews>
    <sheetView topLeftCell="A42" workbookViewId="0">
      <selection activeCell="J5" sqref="J5"/>
    </sheetView>
  </sheetViews>
  <sheetFormatPr defaultRowHeight="15" x14ac:dyDescent="0.25"/>
  <cols>
    <col min="5" max="5" width="20.85546875" customWidth="1"/>
    <col min="6" max="6" width="13.5703125" customWidth="1"/>
    <col min="8" max="8" width="21.140625" customWidth="1"/>
    <col min="9" max="9" width="0.140625" customWidth="1"/>
    <col min="10" max="10" width="21.140625" hidden="1" customWidth="1"/>
  </cols>
  <sheetData>
    <row r="1" spans="1:10" ht="62.25" customHeight="1" x14ac:dyDescent="0.25">
      <c r="A1" s="225" t="s">
        <v>148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ht="19.5" customHeight="1" x14ac:dyDescent="0.25">
      <c r="A2" s="170" t="s">
        <v>149</v>
      </c>
      <c r="B2" s="170"/>
      <c r="C2" s="170"/>
      <c r="D2" s="170"/>
      <c r="E2" s="170"/>
      <c r="F2" s="170"/>
      <c r="G2" s="170"/>
      <c r="H2" s="170"/>
    </row>
    <row r="3" spans="1:10" s="19" customFormat="1" ht="12.75" customHeight="1" x14ac:dyDescent="0.25">
      <c r="A3" s="228" t="s">
        <v>12</v>
      </c>
      <c r="B3" s="228"/>
      <c r="C3" s="228" t="s">
        <v>162</v>
      </c>
      <c r="D3" s="228"/>
      <c r="E3" s="105" t="s">
        <v>17</v>
      </c>
      <c r="F3" s="105" t="s">
        <v>3</v>
      </c>
      <c r="G3" s="105" t="s">
        <v>56</v>
      </c>
      <c r="H3" s="105" t="s">
        <v>163</v>
      </c>
    </row>
    <row r="4" spans="1:10" ht="23.25" customHeight="1" x14ac:dyDescent="0.25">
      <c r="A4" s="230">
        <f>'A. Opći podaci'!A19:B19</f>
        <v>0</v>
      </c>
      <c r="B4" s="231"/>
      <c r="C4" s="231">
        <f>'A. Opći podaci'!C19:E19</f>
        <v>0</v>
      </c>
      <c r="D4" s="231"/>
      <c r="E4" s="106">
        <f>'A. Opći podaci'!AC19</f>
        <v>0</v>
      </c>
      <c r="F4" s="107">
        <f>'A. Opći podaci'!I19</f>
        <v>0</v>
      </c>
      <c r="G4" s="108">
        <f>'A. Opći podaci'!J19</f>
        <v>0</v>
      </c>
      <c r="H4" s="106">
        <f>'A. Opći podaci'!AE19</f>
        <v>0</v>
      </c>
    </row>
    <row r="5" spans="1:10" ht="18.75" customHeight="1" x14ac:dyDescent="0.25">
      <c r="A5" s="215" t="s">
        <v>150</v>
      </c>
      <c r="B5" s="215"/>
      <c r="C5" s="215"/>
      <c r="D5" s="215"/>
      <c r="E5" s="215"/>
      <c r="F5" s="215"/>
      <c r="G5" s="215"/>
      <c r="H5" s="215"/>
    </row>
    <row r="6" spans="1:10" s="19" customFormat="1" ht="9" customHeight="1" x14ac:dyDescent="0.25">
      <c r="A6" s="228" t="s">
        <v>12</v>
      </c>
      <c r="B6" s="228"/>
      <c r="C6" s="228" t="s">
        <v>162</v>
      </c>
      <c r="D6" s="228"/>
      <c r="E6" s="105" t="s">
        <v>17</v>
      </c>
      <c r="F6" s="105" t="s">
        <v>3</v>
      </c>
      <c r="G6" s="105" t="s">
        <v>56</v>
      </c>
      <c r="H6" s="105" t="s">
        <v>60</v>
      </c>
    </row>
    <row r="7" spans="1:10" x14ac:dyDescent="0.25">
      <c r="A7" s="227">
        <f>'A. Opći podaci'!AC25</f>
        <v>0</v>
      </c>
      <c r="B7" s="224"/>
      <c r="C7" s="224">
        <f>'A. Opći podaci'!AD25</f>
        <v>0</v>
      </c>
      <c r="D7" s="224"/>
      <c r="E7" s="109">
        <f>'A. Opći podaci'!AE25</f>
        <v>0</v>
      </c>
      <c r="F7" s="110">
        <f>'A. Opći podaci'!AF25</f>
        <v>0</v>
      </c>
      <c r="G7" s="111">
        <f>'A. Opći podaci'!AG25</f>
        <v>0</v>
      </c>
      <c r="H7" s="109">
        <f>'A. Opći podaci'!AH25</f>
        <v>0</v>
      </c>
    </row>
    <row r="8" spans="1:10" x14ac:dyDescent="0.25">
      <c r="A8" s="227">
        <f>'A. Opći podaci'!AC26</f>
        <v>0</v>
      </c>
      <c r="B8" s="224"/>
      <c r="C8" s="224">
        <f>'A. Opći podaci'!AD26</f>
        <v>0</v>
      </c>
      <c r="D8" s="224"/>
      <c r="E8" s="109">
        <f>'A. Opći podaci'!AE26</f>
        <v>0</v>
      </c>
      <c r="F8" s="110">
        <f>'A. Opći podaci'!AF26</f>
        <v>0</v>
      </c>
      <c r="G8" s="111">
        <f>'A. Opći podaci'!AG26</f>
        <v>0</v>
      </c>
      <c r="H8" s="109">
        <f>'A. Opći podaci'!AH26</f>
        <v>0</v>
      </c>
    </row>
    <row r="9" spans="1:10" s="19" customFormat="1" x14ac:dyDescent="0.25">
      <c r="A9" s="227">
        <f>'A. Opći podaci'!AC27</f>
        <v>0</v>
      </c>
      <c r="B9" s="224"/>
      <c r="C9" s="224">
        <f>'A. Opći podaci'!AD27</f>
        <v>0</v>
      </c>
      <c r="D9" s="224"/>
      <c r="E9" s="109">
        <f>'A. Opći podaci'!AE27</f>
        <v>0</v>
      </c>
      <c r="F9" s="110">
        <f>'A. Opći podaci'!AF27</f>
        <v>0</v>
      </c>
      <c r="G9" s="111">
        <f>'A. Opći podaci'!AG27</f>
        <v>0</v>
      </c>
      <c r="H9" s="109">
        <f>'A. Opći podaci'!AH27</f>
        <v>0</v>
      </c>
    </row>
    <row r="10" spans="1:10" s="19" customFormat="1" x14ac:dyDescent="0.25">
      <c r="A10" s="227">
        <f>'A. Opći podaci'!AC28</f>
        <v>0</v>
      </c>
      <c r="B10" s="224"/>
      <c r="C10" s="224">
        <f>'A. Opći podaci'!AD28</f>
        <v>0</v>
      </c>
      <c r="D10" s="224"/>
      <c r="E10" s="109">
        <f>'A. Opći podaci'!AE28</f>
        <v>0</v>
      </c>
      <c r="F10" s="110">
        <f>'A. Opći podaci'!AF28</f>
        <v>0</v>
      </c>
      <c r="G10" s="111">
        <f>'A. Opći podaci'!AG28</f>
        <v>0</v>
      </c>
      <c r="H10" s="109">
        <f>'A. Opći podaci'!AH28</f>
        <v>0</v>
      </c>
    </row>
    <row r="11" spans="1:10" x14ac:dyDescent="0.25">
      <c r="A11" s="227">
        <f>'A. Opći podaci'!AC29</f>
        <v>0</v>
      </c>
      <c r="B11" s="224"/>
      <c r="C11" s="224">
        <f>'A. Opći podaci'!AD29</f>
        <v>0</v>
      </c>
      <c r="D11" s="224"/>
      <c r="E11" s="109">
        <f>'A. Opći podaci'!AE29</f>
        <v>0</v>
      </c>
      <c r="F11" s="110">
        <f>'A. Opći podaci'!AF29</f>
        <v>0</v>
      </c>
      <c r="G11" s="111">
        <f>'A. Opći podaci'!AG29</f>
        <v>0</v>
      </c>
      <c r="H11" s="109">
        <f>'A. Opći podaci'!AH29</f>
        <v>0</v>
      </c>
    </row>
    <row r="12" spans="1:10" s="19" customFormat="1" x14ac:dyDescent="0.25">
      <c r="A12" s="227">
        <f>'A. Opći podaci'!AC30</f>
        <v>0</v>
      </c>
      <c r="B12" s="224"/>
      <c r="C12" s="224">
        <f>'A. Opći podaci'!AD30</f>
        <v>0</v>
      </c>
      <c r="D12" s="224"/>
      <c r="E12" s="109">
        <f>'A. Opći podaci'!AE30</f>
        <v>0</v>
      </c>
      <c r="F12" s="110">
        <f>'A. Opći podaci'!AF30</f>
        <v>0</v>
      </c>
      <c r="G12" s="111">
        <f>'A. Opći podaci'!AG30</f>
        <v>0</v>
      </c>
      <c r="H12" s="109">
        <f>'A. Opći podaci'!AH30</f>
        <v>0</v>
      </c>
    </row>
    <row r="13" spans="1:10" s="19" customFormat="1" x14ac:dyDescent="0.25">
      <c r="A13" s="227">
        <f>'A. Opći podaci'!AC31</f>
        <v>0</v>
      </c>
      <c r="B13" s="224"/>
      <c r="C13" s="224">
        <f>'A. Opći podaci'!AD31</f>
        <v>0</v>
      </c>
      <c r="D13" s="224"/>
      <c r="E13" s="109">
        <f>'A. Opći podaci'!AE31</f>
        <v>0</v>
      </c>
      <c r="F13" s="110">
        <f>'A. Opći podaci'!AF31</f>
        <v>0</v>
      </c>
      <c r="G13" s="111">
        <f>'A. Opći podaci'!AG31</f>
        <v>0</v>
      </c>
      <c r="H13" s="109">
        <f>'A. Opći podaci'!AH31</f>
        <v>0</v>
      </c>
    </row>
    <row r="14" spans="1:10" x14ac:dyDescent="0.25">
      <c r="A14" s="216" t="s">
        <v>151</v>
      </c>
      <c r="B14" s="216"/>
      <c r="C14" s="216"/>
      <c r="D14" s="216"/>
      <c r="E14" s="216"/>
      <c r="F14" s="216"/>
      <c r="G14" s="216"/>
      <c r="H14" s="216"/>
    </row>
    <row r="15" spans="1:10" x14ac:dyDescent="0.25">
      <c r="A15" s="221"/>
      <c r="B15" s="221"/>
      <c r="C15" s="221"/>
      <c r="D15" s="221"/>
      <c r="E15" s="221"/>
      <c r="F15" s="221"/>
      <c r="G15" s="221"/>
      <c r="H15" s="221"/>
    </row>
    <row r="16" spans="1:10" x14ac:dyDescent="0.25">
      <c r="A16" s="221"/>
      <c r="B16" s="221"/>
      <c r="C16" s="221"/>
      <c r="D16" s="221"/>
      <c r="E16" s="221"/>
      <c r="F16" s="221"/>
      <c r="G16" s="221"/>
      <c r="H16" s="221"/>
    </row>
    <row r="17" spans="1:8" x14ac:dyDescent="0.25">
      <c r="A17" s="221"/>
      <c r="B17" s="221"/>
      <c r="C17" s="221"/>
      <c r="D17" s="221"/>
      <c r="E17" s="221"/>
      <c r="F17" s="221"/>
      <c r="G17" s="221"/>
      <c r="H17" s="221"/>
    </row>
    <row r="18" spans="1:8" x14ac:dyDescent="0.25">
      <c r="A18" s="216" t="s">
        <v>152</v>
      </c>
      <c r="B18" s="216"/>
      <c r="C18" s="216"/>
      <c r="D18" s="216"/>
      <c r="E18" s="216"/>
      <c r="F18" s="216"/>
      <c r="G18" s="216"/>
      <c r="H18" s="216"/>
    </row>
    <row r="19" spans="1:8" x14ac:dyDescent="0.25">
      <c r="A19" s="214"/>
      <c r="B19" s="214"/>
      <c r="C19" s="214"/>
      <c r="D19" s="214"/>
      <c r="E19" s="214"/>
      <c r="F19" s="214"/>
      <c r="G19" s="214"/>
      <c r="H19" s="214"/>
    </row>
    <row r="20" spans="1:8" x14ac:dyDescent="0.25">
      <c r="A20" s="214"/>
      <c r="B20" s="214"/>
      <c r="C20" s="214"/>
      <c r="D20" s="214"/>
      <c r="E20" s="214"/>
      <c r="F20" s="214"/>
      <c r="G20" s="214"/>
      <c r="H20" s="214"/>
    </row>
    <row r="21" spans="1:8" s="19" customFormat="1" x14ac:dyDescent="0.25">
      <c r="A21" s="214"/>
      <c r="B21" s="214"/>
      <c r="C21" s="214"/>
      <c r="D21" s="214"/>
      <c r="E21" s="214"/>
      <c r="F21" s="214"/>
      <c r="G21" s="214"/>
      <c r="H21" s="214"/>
    </row>
    <row r="22" spans="1:8" x14ac:dyDescent="0.25">
      <c r="A22" s="214"/>
      <c r="B22" s="214"/>
      <c r="C22" s="214"/>
      <c r="D22" s="214"/>
      <c r="E22" s="214"/>
      <c r="F22" s="214"/>
      <c r="G22" s="214"/>
      <c r="H22" s="214"/>
    </row>
    <row r="23" spans="1:8" x14ac:dyDescent="0.25">
      <c r="A23" s="214"/>
      <c r="B23" s="214"/>
      <c r="C23" s="214"/>
      <c r="D23" s="214"/>
      <c r="E23" s="214"/>
      <c r="F23" s="214"/>
      <c r="G23" s="214"/>
      <c r="H23" s="214"/>
    </row>
    <row r="24" spans="1:8" x14ac:dyDescent="0.25">
      <c r="A24" s="216" t="s">
        <v>153</v>
      </c>
      <c r="B24" s="216"/>
      <c r="C24" s="216"/>
      <c r="D24" s="216"/>
      <c r="E24" s="216"/>
      <c r="F24" s="216"/>
      <c r="G24" s="216"/>
      <c r="H24" s="216"/>
    </row>
    <row r="25" spans="1:8" x14ac:dyDescent="0.25">
      <c r="A25" s="214"/>
      <c r="B25" s="214"/>
      <c r="C25" s="214"/>
      <c r="D25" s="214"/>
      <c r="E25" s="214"/>
      <c r="F25" s="214"/>
      <c r="G25" s="214"/>
      <c r="H25" s="214"/>
    </row>
    <row r="26" spans="1:8" x14ac:dyDescent="0.25">
      <c r="A26" s="214"/>
      <c r="B26" s="214"/>
      <c r="C26" s="214"/>
      <c r="D26" s="214"/>
      <c r="E26" s="214"/>
      <c r="F26" s="214"/>
      <c r="G26" s="214"/>
      <c r="H26" s="214"/>
    </row>
    <row r="27" spans="1:8" x14ac:dyDescent="0.25">
      <c r="A27" s="214"/>
      <c r="B27" s="214"/>
      <c r="C27" s="214"/>
      <c r="D27" s="214"/>
      <c r="E27" s="214"/>
      <c r="F27" s="214"/>
      <c r="G27" s="214"/>
      <c r="H27" s="214"/>
    </row>
    <row r="28" spans="1:8" x14ac:dyDescent="0.25">
      <c r="A28" s="214"/>
      <c r="B28" s="214"/>
      <c r="C28" s="214"/>
      <c r="D28" s="214"/>
      <c r="E28" s="214"/>
      <c r="F28" s="214"/>
      <c r="G28" s="214"/>
      <c r="H28" s="214"/>
    </row>
    <row r="29" spans="1:8" ht="116.25" customHeight="1" x14ac:dyDescent="0.25">
      <c r="A29" s="215" t="s">
        <v>154</v>
      </c>
      <c r="B29" s="215"/>
      <c r="C29" s="215"/>
      <c r="D29" s="215"/>
      <c r="E29" s="215"/>
      <c r="F29" s="215"/>
      <c r="G29" s="215"/>
      <c r="H29" s="215"/>
    </row>
    <row r="30" spans="1:8" x14ac:dyDescent="0.25">
      <c r="A30" s="229"/>
      <c r="B30" s="229"/>
      <c r="C30" s="229"/>
      <c r="D30" s="229"/>
      <c r="E30" s="229"/>
      <c r="F30" s="229"/>
      <c r="G30" s="229"/>
      <c r="H30" s="229"/>
    </row>
    <row r="31" spans="1:8" x14ac:dyDescent="0.25">
      <c r="A31" s="229"/>
      <c r="B31" s="229"/>
      <c r="C31" s="229"/>
      <c r="D31" s="229"/>
      <c r="E31" s="229"/>
      <c r="F31" s="229"/>
      <c r="G31" s="229"/>
      <c r="H31" s="229"/>
    </row>
    <row r="32" spans="1:8" x14ac:dyDescent="0.25">
      <c r="A32" s="229"/>
      <c r="B32" s="229"/>
      <c r="C32" s="229"/>
      <c r="D32" s="229"/>
      <c r="E32" s="229"/>
      <c r="F32" s="229"/>
      <c r="G32" s="229"/>
      <c r="H32" s="229"/>
    </row>
    <row r="33" spans="1:8" x14ac:dyDescent="0.25">
      <c r="A33" s="229"/>
      <c r="B33" s="229"/>
      <c r="C33" s="229"/>
      <c r="D33" s="229"/>
      <c r="E33" s="229"/>
      <c r="F33" s="229"/>
      <c r="G33" s="229"/>
      <c r="H33" s="229"/>
    </row>
    <row r="34" spans="1:8" x14ac:dyDescent="0.25">
      <c r="A34" s="216" t="s">
        <v>155</v>
      </c>
      <c r="B34" s="216"/>
      <c r="C34" s="216"/>
      <c r="D34" s="216"/>
      <c r="E34" s="216"/>
      <c r="F34" s="216"/>
      <c r="G34" s="216"/>
      <c r="H34" s="216"/>
    </row>
    <row r="35" spans="1:8" x14ac:dyDescent="0.25">
      <c r="A35" s="220"/>
      <c r="B35" s="221"/>
      <c r="C35" s="221"/>
      <c r="D35" s="221"/>
      <c r="E35" s="221"/>
      <c r="F35" s="221"/>
      <c r="G35" s="221"/>
      <c r="H35" s="221"/>
    </row>
    <row r="36" spans="1:8" ht="11.25" customHeight="1" x14ac:dyDescent="0.25">
      <c r="A36" s="221"/>
      <c r="B36" s="221"/>
      <c r="C36" s="221"/>
      <c r="D36" s="221"/>
      <c r="E36" s="221"/>
      <c r="F36" s="221"/>
      <c r="G36" s="221"/>
      <c r="H36" s="221"/>
    </row>
    <row r="37" spans="1:8" ht="15" hidden="1" customHeight="1" x14ac:dyDescent="0.25">
      <c r="A37" s="221"/>
      <c r="B37" s="221"/>
      <c r="C37" s="221"/>
      <c r="D37" s="221"/>
      <c r="E37" s="221"/>
      <c r="F37" s="221"/>
      <c r="G37" s="221"/>
      <c r="H37" s="221"/>
    </row>
    <row r="38" spans="1:8" ht="102" customHeight="1" x14ac:dyDescent="0.25">
      <c r="A38" s="219" t="s">
        <v>165</v>
      </c>
      <c r="B38" s="219"/>
      <c r="C38" s="219"/>
      <c r="D38" s="219"/>
      <c r="E38" s="219"/>
      <c r="F38" s="219"/>
      <c r="G38" s="219"/>
      <c r="H38" s="219"/>
    </row>
    <row r="39" spans="1:8" ht="15" customHeight="1" x14ac:dyDescent="0.25">
      <c r="A39" s="218"/>
      <c r="B39" s="218"/>
      <c r="C39" s="218"/>
      <c r="D39" s="218"/>
      <c r="E39" s="217"/>
      <c r="F39" s="217"/>
      <c r="G39" s="217"/>
      <c r="H39" s="217"/>
    </row>
    <row r="40" spans="1:8" x14ac:dyDescent="0.25">
      <c r="A40" s="222"/>
      <c r="B40" s="222"/>
      <c r="C40" s="222"/>
      <c r="D40" s="222"/>
      <c r="E40" s="223"/>
      <c r="F40" s="224"/>
      <c r="G40" s="224"/>
      <c r="H40" s="224"/>
    </row>
    <row r="41" spans="1:8" x14ac:dyDescent="0.25">
      <c r="A41" s="214"/>
      <c r="B41" s="214"/>
      <c r="C41" s="214"/>
      <c r="D41" s="214"/>
      <c r="E41" s="214"/>
      <c r="F41" s="214"/>
      <c r="G41" s="214"/>
      <c r="H41" s="214"/>
    </row>
    <row r="42" spans="1:8" x14ac:dyDescent="0.25">
      <c r="A42" s="214"/>
      <c r="B42" s="214"/>
      <c r="C42" s="214"/>
      <c r="D42" s="214"/>
      <c r="E42" s="214"/>
      <c r="F42" s="214"/>
      <c r="G42" s="214"/>
      <c r="H42" s="214"/>
    </row>
    <row r="43" spans="1:8" ht="47.25" customHeight="1" x14ac:dyDescent="0.25">
      <c r="A43" s="215" t="s">
        <v>156</v>
      </c>
      <c r="B43" s="215"/>
      <c r="C43" s="215"/>
      <c r="D43" s="215"/>
      <c r="E43" s="215"/>
      <c r="F43" s="215"/>
      <c r="G43" s="215"/>
      <c r="H43" s="215"/>
    </row>
    <row r="44" spans="1:8" x14ac:dyDescent="0.25">
      <c r="A44" s="214"/>
      <c r="B44" s="214"/>
      <c r="C44" s="214"/>
      <c r="D44" s="214"/>
      <c r="E44" s="214"/>
      <c r="F44" s="214"/>
      <c r="G44" s="214"/>
      <c r="H44" s="214"/>
    </row>
    <row r="45" spans="1:8" x14ac:dyDescent="0.25">
      <c r="A45" s="214"/>
      <c r="B45" s="214"/>
      <c r="C45" s="214"/>
      <c r="D45" s="214"/>
      <c r="E45" s="214"/>
      <c r="F45" s="214"/>
      <c r="G45" s="214"/>
      <c r="H45" s="214"/>
    </row>
    <row r="46" spans="1:8" x14ac:dyDescent="0.25">
      <c r="A46" s="214"/>
      <c r="B46" s="214"/>
      <c r="C46" s="214"/>
      <c r="D46" s="214"/>
      <c r="E46" s="214"/>
      <c r="F46" s="214"/>
      <c r="G46" s="214"/>
      <c r="H46" s="214"/>
    </row>
    <row r="47" spans="1:8" x14ac:dyDescent="0.25">
      <c r="A47" s="214"/>
      <c r="B47" s="214"/>
      <c r="C47" s="214"/>
      <c r="D47" s="214"/>
      <c r="E47" s="214"/>
      <c r="F47" s="214"/>
      <c r="G47" s="214"/>
      <c r="H47" s="214"/>
    </row>
    <row r="48" spans="1:8" x14ac:dyDescent="0.25">
      <c r="A48" s="216" t="s">
        <v>157</v>
      </c>
      <c r="B48" s="216"/>
      <c r="C48" s="216"/>
      <c r="D48" s="216"/>
      <c r="E48" s="216"/>
      <c r="F48" s="216"/>
      <c r="G48" s="216"/>
      <c r="H48" s="216"/>
    </row>
    <row r="49" spans="1:8" x14ac:dyDescent="0.25">
      <c r="A49" s="214"/>
      <c r="B49" s="214"/>
      <c r="C49" s="214"/>
      <c r="D49" s="214"/>
      <c r="E49" s="214"/>
      <c r="F49" s="214"/>
      <c r="G49" s="214"/>
      <c r="H49" s="214"/>
    </row>
    <row r="50" spans="1:8" x14ac:dyDescent="0.25">
      <c r="A50" s="214"/>
      <c r="B50" s="214"/>
      <c r="C50" s="214"/>
      <c r="D50" s="214"/>
      <c r="E50" s="214"/>
      <c r="F50" s="214"/>
      <c r="G50" s="214"/>
      <c r="H50" s="214"/>
    </row>
    <row r="51" spans="1:8" x14ac:dyDescent="0.25">
      <c r="A51" s="216" t="s">
        <v>166</v>
      </c>
      <c r="B51" s="216"/>
      <c r="C51" s="216"/>
      <c r="D51" s="216"/>
      <c r="E51" s="216"/>
      <c r="F51" s="216"/>
      <c r="G51" s="216"/>
      <c r="H51" s="216"/>
    </row>
    <row r="52" spans="1:8" x14ac:dyDescent="0.25">
      <c r="A52" s="214"/>
      <c r="B52" s="214"/>
      <c r="C52" s="214"/>
      <c r="D52" s="214"/>
      <c r="E52" s="214"/>
      <c r="F52" s="214"/>
      <c r="G52" s="214"/>
      <c r="H52" s="214"/>
    </row>
    <row r="53" spans="1:8" x14ac:dyDescent="0.25">
      <c r="A53" s="214"/>
      <c r="B53" s="214"/>
      <c r="C53" s="214"/>
      <c r="D53" s="214"/>
      <c r="E53" s="214"/>
      <c r="F53" s="214"/>
      <c r="G53" s="214"/>
      <c r="H53" s="214"/>
    </row>
  </sheetData>
  <mergeCells count="45">
    <mergeCell ref="C7:D7"/>
    <mergeCell ref="A4:B4"/>
    <mergeCell ref="C4:D4"/>
    <mergeCell ref="A12:B12"/>
    <mergeCell ref="C12:D12"/>
    <mergeCell ref="A13:B13"/>
    <mergeCell ref="C13:D13"/>
    <mergeCell ref="A30:H33"/>
    <mergeCell ref="A14:H14"/>
    <mergeCell ref="A18:H18"/>
    <mergeCell ref="A15:H17"/>
    <mergeCell ref="A19:H23"/>
    <mergeCell ref="A25:H28"/>
    <mergeCell ref="A1:J1"/>
    <mergeCell ref="A2:H2"/>
    <mergeCell ref="A5:H5"/>
    <mergeCell ref="A11:B11"/>
    <mergeCell ref="C8:D8"/>
    <mergeCell ref="C9:D9"/>
    <mergeCell ref="C10:D10"/>
    <mergeCell ref="C11:D11"/>
    <mergeCell ref="A3:B3"/>
    <mergeCell ref="C3:D3"/>
    <mergeCell ref="A8:B8"/>
    <mergeCell ref="A9:B9"/>
    <mergeCell ref="A10:B10"/>
    <mergeCell ref="A6:B6"/>
    <mergeCell ref="C6:D6"/>
    <mergeCell ref="A7:B7"/>
    <mergeCell ref="A52:H53"/>
    <mergeCell ref="A43:H43"/>
    <mergeCell ref="A48:H48"/>
    <mergeCell ref="A51:H51"/>
    <mergeCell ref="A24:H24"/>
    <mergeCell ref="A29:H29"/>
    <mergeCell ref="A34:H34"/>
    <mergeCell ref="E39:H39"/>
    <mergeCell ref="A39:D39"/>
    <mergeCell ref="A38:H38"/>
    <mergeCell ref="A35:H37"/>
    <mergeCell ref="A40:D40"/>
    <mergeCell ref="E40:H40"/>
    <mergeCell ref="A41:H42"/>
    <mergeCell ref="A44:H47"/>
    <mergeCell ref="A49:H50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podaci'!Print_Area</vt:lpstr>
      <vt:lpstr>'B. Voditelj i publikacije'!Print_Area</vt:lpstr>
      <vt:lpstr>'C. Plan rada'!Print_Area</vt:lpstr>
      <vt:lpstr>'D. Financijski plan'!Print_Area</vt:lpstr>
      <vt:lpstr>'E. Ostali izvori financiranja'!Print_Area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bkolman</cp:lastModifiedBy>
  <cp:lastPrinted>2018-06-06T07:30:57Z</cp:lastPrinted>
  <dcterms:created xsi:type="dcterms:W3CDTF">2014-06-03T10:44:15Z</dcterms:created>
  <dcterms:modified xsi:type="dcterms:W3CDTF">2021-05-24T06:15:36Z</dcterms:modified>
</cp:coreProperties>
</file>