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\2024\"/>
    </mc:Choice>
  </mc:AlternateContent>
  <bookViews>
    <workbookView xWindow="0" yWindow="0" windowWidth="28800" windowHeight="11730" tabRatio="842" firstSheet="1" activeTab="7"/>
  </bookViews>
  <sheets>
    <sheet name="Labels" sheetId="3" state="hidden" r:id="rId1"/>
    <sheet name="A. Opći podaci" sheetId="1" r:id="rId2"/>
    <sheet name="B. Voditelj i publikacije" sheetId="18" r:id="rId3"/>
    <sheet name="C. Plan rada" sheetId="20" r:id="rId4"/>
    <sheet name="D. Financijski plan" sheetId="16" r:id="rId5"/>
    <sheet name="E. Ostali izvori financiranja" sheetId="21" r:id="rId6"/>
    <sheet name="F. Evidencija troškova" sheetId="22" r:id="rId7"/>
    <sheet name="G. Izvješće" sheetId="24" r:id="rId8"/>
  </sheets>
  <externalReferences>
    <externalReference r:id="rId9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7">[1]Labels!$P$2:$P$7</definedName>
    <definedName name="Podrucje">Labels!$P$2:$P$7</definedName>
    <definedName name="_xlnm.Print_Area" localSheetId="1">'A. Opći podaci'!$A$1:$M$43</definedName>
    <definedName name="_xlnm.Print_Area" localSheetId="2">'B. Voditelj i publikacije'!$A$1:$K$24</definedName>
    <definedName name="_xlnm.Print_Area" localSheetId="3">'C. Plan rada'!$A$1:$M$41</definedName>
    <definedName name="_xlnm.Print_Area" localSheetId="4">'D. Financijski plan'!$A$1:$F$46</definedName>
    <definedName name="_xlnm.Print_Area" localSheetId="5">'E. Ostali izvori financiranja'!$A$1:$J$49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[1]Labels!$K$2:$K$25</definedName>
    <definedName name="zvanja">Labels!$K$2:$K$30</definedName>
  </definedNames>
  <calcPr calcId="191029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4" l="1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J17" i="18" l="1"/>
  <c r="J18" i="18"/>
  <c r="J19" i="18"/>
  <c r="J20" i="18"/>
  <c r="J21" i="18"/>
  <c r="J22" i="18"/>
  <c r="J23" i="18"/>
  <c r="J24" i="18"/>
  <c r="J25" i="18"/>
  <c r="J16" i="18"/>
  <c r="J4" i="18" l="1"/>
  <c r="J5" i="18"/>
  <c r="J6" i="18"/>
  <c r="J7" i="18"/>
  <c r="J8" i="18"/>
  <c r="J9" i="18"/>
  <c r="J10" i="18"/>
  <c r="J11" i="18"/>
  <c r="J12" i="18"/>
  <c r="J3" i="18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<sst xmlns="http://schemas.openxmlformats.org/spreadsheetml/2006/main" count="416" uniqueCount="228">
  <si>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</si>
  <si>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</si>
  <si>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</si>
  <si>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</si>
  <si>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</si>
  <si>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</si>
  <si>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</si>
  <si>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</si>
  <si>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</si>
  <si>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</si>
  <si>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</si>
  <si>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</si>
  <si>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</si>
  <si>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</si>
  <si>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</si>
  <si>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</si>
  <si>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</si>
  <si>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</si>
  <si>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</si>
  <si>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</si>
  <si>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</si>
  <si>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</si>
  <si>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</si>
  <si>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</si>
  <si>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</si>
  <si>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</si>
  <si>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</si>
  <si>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</si>
  <si>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</si>
  <si>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</si>
  <si>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</si>
  <si>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</si>
  <si>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</si>
  <si>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</si>
  <si>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</si>
  <si>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</si>
  <si>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</si>
  <si>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</si>
  <si>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</si>
  <si>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</si>
  <si>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</si>
  <si>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</si>
  <si>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</si>
  <si>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</si>
  <si>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</si>
  <si>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</si>
  <si>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</si>
  <si>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</si>
  <si>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</si>
  <si>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</si>
  <si>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</si>
  <si>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</si>
  <si>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</si>
  <si>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</si>
  <si>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</si>
  <si>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</si>
  <si>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</si>
  <si>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</si>
  <si>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</si>
  <si>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</si>
  <si>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</si>
  <si>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</si>
  <si>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</si>
  <si>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</si>
  <si>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</si>
  <si>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</si>
  <si>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</si>
  <si>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</si>
  <si>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</si>
  <si>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</si>
  <si>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</si>
  <si>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</si>
  <si>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</si>
  <si>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</si>
  <si>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</si>
  <si>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</si>
  <si>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</si>
  <si>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</si>
  <si>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</si>
  <si>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</si>
  <si>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</si>
  <si>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</si>
  <si>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</si>
  <si>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</si>
  <si>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</si>
  <si>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</si>
  <si>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</si>
  <si>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</si>
  <si>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</si>
  <si>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</si>
  <si>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</si>
  <si>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</si>
  <si>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</si>
  <si>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</si>
  <si>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</si>
  <si>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</si>
  <si>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</si>
  <si>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</si>
  <si>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</si>
  <si>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</si>
  <si>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</si>
  <si>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</si>
  <si>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</si>
  <si>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</si>
  <si>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</si>
  <si>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</si>
  <si>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</si>
  <si>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</si>
  <si>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</si>
  <si>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</si>
  <si>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</si>
  <si>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</si>
  <si>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</si>
  <si>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</si>
  <si>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</si>
  <si>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</si>
  <si>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</si>
  <si>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</si>
  <si>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</si>
  <si>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</si>
  <si>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</si>
  <si>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</si>
  <si>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</si>
  <si>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</si>
  <si>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</si>
  <si>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</si>
  <si>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</si>
  <si>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</si>
  <si>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</si>
  <si>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</si>
  <si>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</si>
  <si>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</si>
  <si>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</si>
  <si>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</si>
  <si>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</si>
  <si>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</si>
  <si>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</si>
  <si>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</si>
  <si>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</si>
  <si>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</si>
  <si>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</si>
  <si>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</si>
  <si>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</si>
  <si>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</si>
  <si>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</si>
  <si>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</si>
  <si>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</si>
  <si>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</si>
  <si>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</si>
  <si>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</si>
  <si>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</si>
  <si>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</si>
  <si>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</si>
  <si>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</si>
  <si>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</si>
  <si>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</si>
  <si>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</si>
  <si>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</si>
  <si>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</si>
  <si>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</si>
  <si>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</si>
  <si>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</si>
  <si>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</si>
  <si>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</si>
  <si>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</si>
  <si>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</si>
  <si>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</si>
  <si>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</si>
  <si>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</si>
  <si>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</si>
  <si>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</si>
  <si>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</si>
  <si>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</si>
  <si>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</si>
  <si>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</si>
  <si>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</si>
  <si>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</si>
  <si>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</si>
  <si>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</si>
  <si>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</si>
  <si>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</si>
  <si>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</si>
  <si>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</si>
  <si>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</si>
  <si>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</si>
  <si>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</si>
  <si>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Ukupno bodova prijave</t>
  </si>
  <si>
    <t>WosCC</t>
  </si>
  <si>
    <t>Scopus/Medline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</si>
  <si>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</si>
  <si>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</si>
  <si>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</si>
  <si>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</si>
  <si>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</si>
  <si>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</si>
  <si>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</si>
  <si>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Kategorija (WosCC, Scopus/Medline)</t>
  </si>
  <si>
    <t>Kvartil</t>
  </si>
  <si>
    <t>10.</t>
  </si>
  <si>
    <t>Dokaznica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</si>
  <si>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</si>
  <si>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</si>
  <si>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</si>
  <si>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</si>
  <si>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</si>
  <si>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</si>
  <si>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</si>
  <si>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</si>
  <si>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</si>
  <si>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</si>
  <si>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</si>
  <si>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</si>
  <si>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</si>
  <si>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</si>
  <si>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</si>
  <si>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</si>
  <si>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</si>
  <si>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</si>
  <si>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</si>
  <si>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</si>
  <si>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ZORA</t>
  </si>
  <si>
    <t>RINF</t>
  </si>
  <si>
    <t>GIG</t>
  </si>
  <si>
    <t>Iznos u eurima</t>
  </si>
  <si>
    <t>POVEZNICA NA CroRIS</t>
  </si>
  <si>
    <t>Doktorand</t>
  </si>
  <si>
    <t>PRIJAVA ZA POTPORU ZNANSTVENIM I UMJETNIČKIM ISTRAŽIVANJIMA U 2024. GODINI</t>
  </si>
  <si>
    <t>Odjel za fizioterapiju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</si>
</sst>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kn&quot;"/>
    <numFmt numFmtId="165" formatCode="#,##0.00\ [$€-1]"/>
    <numFmt numFmtId="166" formatCode="_-* #,##0.00\ [$€-1]_-;\-* #,##0.00\ [$€-1]_-;_-* &quot;-&quot;??\ [$€-1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0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4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9" fillId="5" borderId="0" xfId="0" applyFont="1" applyFill="1"/>
    <xf numFmtId="166" fontId="4" fillId="4" borderId="1" xfId="0" applyNumberFormat="1" applyFont="1" applyFill="1" applyBorder="1" applyAlignment="1" applyProtection="1">
      <alignment horizontal="right" vertical="center" wrapText="1"/>
    </xf>
    <xf numFmtId="166" fontId="3" fillId="4" borderId="1" xfId="0" applyNumberFormat="1" applyFont="1" applyFill="1" applyBorder="1" applyAlignment="1" applyProtection="1">
      <alignment horizontal="right" vertical="center" wrapText="1"/>
    </xf>
    <xf numFmtId="166" fontId="0" fillId="2" borderId="1" xfId="0" applyNumberFormat="1" applyFill="1" applyBorder="1" applyAlignment="1" applyProtection="1">
      <alignment horizontal="right" vertical="center" wrapText="1"/>
      <protection locked="0"/>
    </xf>
    <xf numFmtId="166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0" borderId="3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4" fontId="6" fillId="7" borderId="3" xfId="0" applyNumberFormat="1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Postotak" xfId="1" builtinId="5"/>
  </cellStyles>
  <dxfs count="40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19" sqref="A2:F19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2" t="s">
        <v>72</v>
      </c>
      <c r="H1" s="1" t="s">
        <v>8</v>
      </c>
      <c r="K1" s="21" t="s">
        <v>16</v>
      </c>
      <c r="M1" t="s">
        <v>93</v>
      </c>
      <c r="N1" s="18"/>
      <c r="P1" s="18" t="s">
        <v>24</v>
      </c>
      <c r="S1" s="18" t="s">
        <v>85</v>
      </c>
      <c r="U1" s="18" t="s">
        <v>41</v>
      </c>
      <c r="X1" s="18" t="s">
        <v>47</v>
      </c>
    </row>
    <row r="2" spans="1:24" x14ac:dyDescent="0.25">
      <c r="A2" s="101" t="s">
        <v>129</v>
      </c>
      <c r="B2" s="72">
        <v>59624928052</v>
      </c>
      <c r="C2" s="72" t="s">
        <v>118</v>
      </c>
      <c r="D2" s="24">
        <v>42000</v>
      </c>
      <c r="E2" s="24" t="s">
        <v>7</v>
      </c>
      <c r="F2" s="113" t="s">
        <v>121</v>
      </c>
      <c r="H2" s="2" t="s">
        <v>9</v>
      </c>
      <c r="J2" s="20" t="s">
        <v>13</v>
      </c>
      <c r="K2" t="s">
        <v>23</v>
      </c>
      <c r="M2" t="s">
        <v>94</v>
      </c>
      <c r="N2" s="18"/>
      <c r="P2" s="18" t="s">
        <v>37</v>
      </c>
      <c r="S2" s="18" t="s">
        <v>83</v>
      </c>
      <c r="T2">
        <v>5</v>
      </c>
      <c r="U2" s="18" t="s">
        <v>45</v>
      </c>
      <c r="X2" s="18" t="s">
        <v>48</v>
      </c>
    </row>
    <row r="3" spans="1:24" x14ac:dyDescent="0.25">
      <c r="A3" s="101" t="s">
        <v>167</v>
      </c>
      <c r="B3" s="72">
        <v>59624928052</v>
      </c>
      <c r="C3" s="72" t="s">
        <v>118</v>
      </c>
      <c r="D3" s="24">
        <v>42000</v>
      </c>
      <c r="E3" s="24" t="s">
        <v>7</v>
      </c>
      <c r="F3" s="114" t="s">
        <v>122</v>
      </c>
      <c r="H3" s="2" t="s">
        <v>75</v>
      </c>
      <c r="J3" s="20" t="s">
        <v>12</v>
      </c>
      <c r="K3" s="18" t="s">
        <v>73</v>
      </c>
      <c r="M3" t="s">
        <v>95</v>
      </c>
      <c r="N3" s="18"/>
      <c r="P3" s="18" t="s">
        <v>38</v>
      </c>
      <c r="S3" s="18" t="s">
        <v>42</v>
      </c>
      <c r="T3">
        <v>4</v>
      </c>
      <c r="U3" s="18" t="s">
        <v>42</v>
      </c>
      <c r="X3" s="18" t="s">
        <v>49</v>
      </c>
    </row>
    <row r="4" spans="1:24" x14ac:dyDescent="0.25">
      <c r="A4" s="101" t="s">
        <v>130</v>
      </c>
      <c r="B4" s="72">
        <v>59624928052</v>
      </c>
      <c r="C4" s="72" t="s">
        <v>118</v>
      </c>
      <c r="D4" s="24">
        <v>42000</v>
      </c>
      <c r="E4" s="24" t="s">
        <v>7</v>
      </c>
      <c r="F4" s="114" t="s">
        <v>123</v>
      </c>
      <c r="H4" s="2" t="s">
        <v>76</v>
      </c>
      <c r="K4" s="18" t="s">
        <v>17</v>
      </c>
      <c r="M4" t="s">
        <v>96</v>
      </c>
      <c r="P4" s="18" t="s">
        <v>39</v>
      </c>
      <c r="S4" s="18" t="s">
        <v>43</v>
      </c>
      <c r="T4">
        <v>3</v>
      </c>
      <c r="U4" s="18" t="s">
        <v>43</v>
      </c>
      <c r="X4" s="18" t="s">
        <v>50</v>
      </c>
    </row>
    <row r="5" spans="1:24" x14ac:dyDescent="0.25">
      <c r="A5" s="101" t="s">
        <v>131</v>
      </c>
      <c r="B5" s="72">
        <v>59624928052</v>
      </c>
      <c r="C5" s="72" t="s">
        <v>118</v>
      </c>
      <c r="D5" s="24">
        <v>42000</v>
      </c>
      <c r="E5" s="24" t="s">
        <v>7</v>
      </c>
      <c r="F5" s="114" t="s">
        <v>124</v>
      </c>
      <c r="H5" s="2" t="s">
        <v>77</v>
      </c>
      <c r="K5" s="18" t="s">
        <v>18</v>
      </c>
      <c r="P5" s="18" t="s">
        <v>136</v>
      </c>
      <c r="S5" t="s">
        <v>84</v>
      </c>
      <c r="T5">
        <v>2</v>
      </c>
      <c r="U5" s="18" t="s">
        <v>44</v>
      </c>
    </row>
    <row r="6" spans="1:24" x14ac:dyDescent="0.25">
      <c r="A6" s="101" t="s">
        <v>168</v>
      </c>
      <c r="B6" s="72">
        <v>59624928052</v>
      </c>
      <c r="C6" s="72" t="s">
        <v>118</v>
      </c>
      <c r="D6" s="24">
        <v>42000</v>
      </c>
      <c r="E6" s="24" t="s">
        <v>7</v>
      </c>
      <c r="F6" s="114" t="s">
        <v>172</v>
      </c>
      <c r="K6" s="18" t="s">
        <v>19</v>
      </c>
      <c r="P6" s="18" t="s">
        <v>137</v>
      </c>
      <c r="U6" s="18" t="s">
        <v>46</v>
      </c>
    </row>
    <row r="7" spans="1:24" s="18" customFormat="1" x14ac:dyDescent="0.25">
      <c r="A7" s="101" t="s">
        <v>134</v>
      </c>
      <c r="B7" s="72">
        <v>59624928052</v>
      </c>
      <c r="C7" s="72" t="s">
        <v>118</v>
      </c>
      <c r="D7" s="24">
        <v>42000</v>
      </c>
      <c r="E7" s="24" t="s">
        <v>7</v>
      </c>
      <c r="F7" s="114" t="s">
        <v>125</v>
      </c>
      <c r="K7" s="18" t="s">
        <v>20</v>
      </c>
      <c r="L7"/>
      <c r="P7" s="18" t="s">
        <v>162</v>
      </c>
    </row>
    <row r="8" spans="1:24" x14ac:dyDescent="0.25">
      <c r="A8" s="101" t="s">
        <v>163</v>
      </c>
      <c r="B8" s="72">
        <v>59624928052</v>
      </c>
      <c r="C8" s="24" t="s">
        <v>119</v>
      </c>
      <c r="D8" s="24">
        <v>48000</v>
      </c>
      <c r="E8" s="24" t="s">
        <v>120</v>
      </c>
      <c r="F8" s="114" t="s">
        <v>173</v>
      </c>
      <c r="K8" s="18" t="s">
        <v>22</v>
      </c>
      <c r="N8" s="18"/>
      <c r="P8" s="18"/>
    </row>
    <row r="9" spans="1:24" x14ac:dyDescent="0.25">
      <c r="A9" s="101" t="s">
        <v>164</v>
      </c>
      <c r="B9" s="72">
        <v>59624928052</v>
      </c>
      <c r="C9" s="24" t="s">
        <v>119</v>
      </c>
      <c r="D9" s="24">
        <v>48000</v>
      </c>
      <c r="E9" s="24" t="s">
        <v>120</v>
      </c>
      <c r="F9" s="114" t="s">
        <v>126</v>
      </c>
      <c r="K9" s="18" t="s">
        <v>21</v>
      </c>
      <c r="N9" s="18"/>
      <c r="P9" s="18"/>
    </row>
    <row r="10" spans="1:24" x14ac:dyDescent="0.25">
      <c r="A10" s="101" t="s">
        <v>227</v>
      </c>
      <c r="B10" s="72">
        <v>59624928052</v>
      </c>
      <c r="C10" s="72" t="s">
        <v>118</v>
      </c>
      <c r="D10" s="24">
        <v>42000</v>
      </c>
      <c r="E10" s="24" t="s">
        <v>7</v>
      </c>
      <c r="F10" s="114" t="s">
        <v>174</v>
      </c>
      <c r="K10" s="18" t="s">
        <v>25</v>
      </c>
      <c r="N10" s="18"/>
    </row>
    <row r="11" spans="1:24" x14ac:dyDescent="0.25">
      <c r="A11" s="101" t="s">
        <v>166</v>
      </c>
      <c r="B11" s="72">
        <v>59624928052</v>
      </c>
      <c r="C11" s="72" t="s">
        <v>118</v>
      </c>
      <c r="D11" s="24">
        <v>42000</v>
      </c>
      <c r="E11" s="24" t="s">
        <v>7</v>
      </c>
      <c r="F11" s="114" t="s">
        <v>175</v>
      </c>
      <c r="K11" s="18" t="s">
        <v>26</v>
      </c>
      <c r="N11" s="18"/>
    </row>
    <row r="12" spans="1:24" x14ac:dyDescent="0.25">
      <c r="A12" s="101" t="s">
        <v>170</v>
      </c>
      <c r="B12" s="72">
        <v>59624928052</v>
      </c>
      <c r="C12" s="72" t="s">
        <v>118</v>
      </c>
      <c r="D12" s="24">
        <v>42000</v>
      </c>
      <c r="E12" s="24" t="s">
        <v>7</v>
      </c>
      <c r="F12" s="114" t="s">
        <v>176</v>
      </c>
      <c r="K12" s="18" t="s">
        <v>27</v>
      </c>
    </row>
    <row r="13" spans="1:24" x14ac:dyDescent="0.25">
      <c r="A13" s="101" t="s">
        <v>178</v>
      </c>
      <c r="B13" s="72">
        <v>59624928052</v>
      </c>
      <c r="C13" s="24" t="s">
        <v>119</v>
      </c>
      <c r="D13" s="24">
        <v>48000</v>
      </c>
      <c r="E13" s="24" t="s">
        <v>120</v>
      </c>
      <c r="F13" s="114" t="s">
        <v>177</v>
      </c>
      <c r="K13" s="18" t="s">
        <v>28</v>
      </c>
    </row>
    <row r="14" spans="1:24" x14ac:dyDescent="0.25">
      <c r="A14" s="101" t="s">
        <v>171</v>
      </c>
      <c r="B14" s="72">
        <v>59624928052</v>
      </c>
      <c r="C14" s="24" t="s">
        <v>119</v>
      </c>
      <c r="D14" s="24">
        <v>48000</v>
      </c>
      <c r="E14" s="24" t="s">
        <v>120</v>
      </c>
      <c r="F14" s="114" t="s">
        <v>179</v>
      </c>
      <c r="K14" s="18" t="s">
        <v>29</v>
      </c>
    </row>
    <row r="15" spans="1:24" x14ac:dyDescent="0.25">
      <c r="A15" s="101" t="s">
        <v>165</v>
      </c>
      <c r="B15" s="72">
        <v>59624928052</v>
      </c>
      <c r="C15" s="72" t="s">
        <v>118</v>
      </c>
      <c r="D15" s="24">
        <v>42000</v>
      </c>
      <c r="E15" s="24" t="s">
        <v>7</v>
      </c>
      <c r="F15" s="114" t="s">
        <v>127</v>
      </c>
      <c r="K15" s="18" t="s">
        <v>36</v>
      </c>
    </row>
    <row r="16" spans="1:24" x14ac:dyDescent="0.25">
      <c r="A16" s="101" t="s">
        <v>180</v>
      </c>
      <c r="B16" s="72">
        <v>59624928052</v>
      </c>
      <c r="C16" s="24" t="s">
        <v>119</v>
      </c>
      <c r="D16" s="24">
        <v>48000</v>
      </c>
      <c r="E16" s="24" t="s">
        <v>120</v>
      </c>
      <c r="F16" s="114" t="s">
        <v>181</v>
      </c>
      <c r="K16" s="18" t="s">
        <v>30</v>
      </c>
    </row>
    <row r="17" spans="1:11" x14ac:dyDescent="0.25">
      <c r="A17" s="101" t="s">
        <v>215</v>
      </c>
      <c r="B17" s="72">
        <v>59624928052</v>
      </c>
      <c r="C17" s="72" t="s">
        <v>118</v>
      </c>
      <c r="D17" s="24">
        <v>42000</v>
      </c>
      <c r="E17" s="24" t="s">
        <v>7</v>
      </c>
      <c r="F17" s="114" t="s">
        <v>222</v>
      </c>
      <c r="K17" s="18" t="s">
        <v>31</v>
      </c>
    </row>
    <row r="18" spans="1:11" x14ac:dyDescent="0.25">
      <c r="A18" s="115" t="s">
        <v>216</v>
      </c>
      <c r="B18" s="72">
        <v>59624928052</v>
      </c>
      <c r="C18" s="24" t="s">
        <v>218</v>
      </c>
      <c r="D18" s="24">
        <v>48350</v>
      </c>
      <c r="E18" s="24" t="s">
        <v>219</v>
      </c>
      <c r="F18" s="114" t="s">
        <v>221</v>
      </c>
      <c r="K18" s="18" t="s">
        <v>32</v>
      </c>
    </row>
    <row r="19" spans="1:11" x14ac:dyDescent="0.25">
      <c r="A19" s="115" t="s">
        <v>217</v>
      </c>
      <c r="B19" s="72">
        <v>59624928052</v>
      </c>
      <c r="C19" s="24" t="s">
        <v>119</v>
      </c>
      <c r="D19" s="24">
        <v>48000</v>
      </c>
      <c r="E19" s="24" t="s">
        <v>120</v>
      </c>
      <c r="F19" s="116" t="s">
        <v>220</v>
      </c>
      <c r="K19" s="18" t="s">
        <v>33</v>
      </c>
    </row>
    <row r="20" spans="1:11" x14ac:dyDescent="0.25">
      <c r="A20" s="6"/>
      <c r="B20" s="72"/>
      <c r="C20" s="6"/>
      <c r="D20" s="6"/>
      <c r="E20" s="6"/>
      <c r="F20" s="43"/>
      <c r="K20" s="18" t="s">
        <v>34</v>
      </c>
    </row>
    <row r="21" spans="1:11" x14ac:dyDescent="0.25">
      <c r="A21" s="6"/>
      <c r="B21" s="5"/>
      <c r="C21" s="6"/>
      <c r="D21" s="6"/>
      <c r="E21" s="6"/>
      <c r="F21" s="44"/>
      <c r="K21" s="18" t="s">
        <v>51</v>
      </c>
    </row>
    <row r="22" spans="1:11" x14ac:dyDescent="0.25">
      <c r="A22" s="6"/>
      <c r="B22" s="5"/>
      <c r="C22" s="6"/>
      <c r="D22" s="6"/>
      <c r="E22" s="6"/>
      <c r="F22" s="44"/>
      <c r="K22" s="18" t="s">
        <v>52</v>
      </c>
    </row>
    <row r="23" spans="1:11" x14ac:dyDescent="0.25">
      <c r="A23" s="6"/>
      <c r="B23" s="5"/>
      <c r="C23" s="6"/>
      <c r="D23" s="6"/>
      <c r="E23" s="6"/>
      <c r="F23" s="44"/>
      <c r="K23" s="18" t="s">
        <v>53</v>
      </c>
    </row>
    <row r="24" spans="1:11" x14ac:dyDescent="0.25">
      <c r="A24" s="6"/>
      <c r="B24" s="5"/>
      <c r="C24" s="6"/>
      <c r="D24" s="6"/>
      <c r="E24" s="6"/>
      <c r="F24" s="44"/>
      <c r="K24" s="18" t="s">
        <v>135</v>
      </c>
    </row>
    <row r="25" spans="1:11" x14ac:dyDescent="0.25">
      <c r="A25" s="6"/>
      <c r="B25" s="5"/>
      <c r="C25" s="6"/>
      <c r="D25" s="6"/>
      <c r="E25" s="6"/>
      <c r="F25" s="44"/>
      <c r="K25" t="s">
        <v>35</v>
      </c>
    </row>
    <row r="26" spans="1:11" x14ac:dyDescent="0.25">
      <c r="A26" s="6"/>
      <c r="B26" s="5"/>
      <c r="C26" s="6"/>
      <c r="D26" s="6"/>
      <c r="E26" s="6"/>
      <c r="F26" s="44"/>
      <c r="K26" t="s">
        <v>225</v>
      </c>
    </row>
    <row r="27" spans="1:11" x14ac:dyDescent="0.25">
      <c r="A27" s="6"/>
      <c r="B27" s="5"/>
      <c r="C27" s="6"/>
      <c r="D27" s="6"/>
      <c r="E27" s="6"/>
      <c r="F27" s="44"/>
    </row>
    <row r="28" spans="1:11" x14ac:dyDescent="0.25">
      <c r="A28" s="6"/>
      <c r="B28" s="5"/>
      <c r="C28" s="6"/>
      <c r="D28" s="6"/>
      <c r="E28" s="6"/>
      <c r="F28" s="18"/>
    </row>
    <row r="29" spans="1:11" x14ac:dyDescent="0.25">
      <c r="A29" s="6"/>
      <c r="B29" s="5"/>
      <c r="C29" s="6"/>
      <c r="D29" s="6"/>
      <c r="E29" s="6"/>
      <c r="F29" s="43"/>
    </row>
    <row r="30" spans="1:11" x14ac:dyDescent="0.25">
      <c r="A30" s="68"/>
      <c r="B30" s="70"/>
      <c r="C30" s="68"/>
      <c r="D30" s="68"/>
      <c r="E30" s="68"/>
      <c r="F30" s="44"/>
    </row>
    <row r="31" spans="1:11" x14ac:dyDescent="0.25">
      <c r="A31" s="6"/>
      <c r="B31" s="5"/>
      <c r="C31" s="6"/>
      <c r="D31" s="6"/>
      <c r="E31" s="6"/>
      <c r="F31" s="44"/>
    </row>
    <row r="32" spans="1:11" x14ac:dyDescent="0.25">
      <c r="A32" s="6"/>
      <c r="B32" s="5"/>
      <c r="C32" s="6"/>
      <c r="D32" s="6"/>
      <c r="E32" s="6"/>
      <c r="F32" s="44"/>
    </row>
    <row r="33" spans="1:6" x14ac:dyDescent="0.25">
      <c r="A33" s="6"/>
      <c r="B33" s="5"/>
      <c r="C33" s="6"/>
      <c r="D33" s="6"/>
      <c r="E33" s="6"/>
      <c r="F33" s="44"/>
    </row>
    <row r="34" spans="1:6" x14ac:dyDescent="0.25">
      <c r="A34" s="6"/>
      <c r="B34" s="5"/>
      <c r="C34" s="6"/>
      <c r="D34" s="6"/>
      <c r="E34" s="6"/>
      <c r="F34" s="18"/>
    </row>
    <row r="35" spans="1:6" x14ac:dyDescent="0.25">
      <c r="A35" s="6"/>
      <c r="B35" s="5"/>
      <c r="C35" s="6"/>
      <c r="D35" s="6"/>
      <c r="E35" s="6"/>
      <c r="F35" s="44"/>
    </row>
    <row r="36" spans="1:6" x14ac:dyDescent="0.25">
      <c r="A36" s="69"/>
      <c r="B36" s="71"/>
      <c r="C36" s="69"/>
      <c r="D36" s="69"/>
      <c r="E36" s="69"/>
      <c r="F36" s="43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zoomScale="80" zoomScaleNormal="80" zoomScaleSheetLayoutView="100" zoomScalePageLayoutView="115" workbookViewId="0">
      <selection activeCell="C1" sqref="C1:M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58" t="s">
        <v>226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34" ht="15" customHeight="1" x14ac:dyDescent="0.25">
      <c r="A2" s="8"/>
      <c r="B2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34" ht="15" customHeight="1" x14ac:dyDescent="0.25">
      <c r="A3" s="8"/>
      <c r="B3" s="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34" ht="23.25" customHeight="1" x14ac:dyDescent="0.25">
      <c r="A4" s="8"/>
      <c r="B4" s="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34" ht="23.25" customHeight="1" x14ac:dyDescent="0.25">
      <c r="A5" s="8"/>
      <c r="B5" s="8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0" t="s">
        <v>169</v>
      </c>
      <c r="B7" s="131"/>
      <c r="C7" s="131"/>
      <c r="D7" s="131"/>
      <c r="E7" s="129" t="e">
        <f>IF(A7&lt;&gt;"",VLOOKUP(A7,Labels!A2:C39,3,FALSE),"")</f>
        <v>#N/A</v>
      </c>
      <c r="F7" s="129"/>
      <c r="G7" s="129"/>
      <c r="H7" s="129" t="e">
        <f>IF(A7&lt;&gt;"",VLOOKUP(A7,Labels!A2:D39,4,FALSE),"")</f>
        <v>#N/A</v>
      </c>
      <c r="I7" s="129"/>
      <c r="J7" s="129" t="e">
        <f>IF(A7&lt;&gt;"",VLOOKUP(A7,Labels!A2:E39,5,FALSE),"")</f>
        <v>#N/A</v>
      </c>
      <c r="K7" s="129"/>
      <c r="L7" s="129" t="e">
        <f>IF(A7&lt;&gt;"",VLOOKUP(A7,Labels!A2:B39,2,),"")</f>
        <v>#N/A</v>
      </c>
      <c r="M7" s="129"/>
    </row>
    <row r="8" spans="1:34" x14ac:dyDescent="0.25">
      <c r="A8" s="134" t="s">
        <v>10</v>
      </c>
      <c r="B8" s="134"/>
      <c r="C8" s="134"/>
      <c r="D8" s="134"/>
      <c r="E8" s="133" t="s">
        <v>4</v>
      </c>
      <c r="F8" s="133"/>
      <c r="G8" s="133"/>
      <c r="H8" s="132" t="s">
        <v>70</v>
      </c>
      <c r="I8" s="132"/>
      <c r="J8" s="132" t="s">
        <v>71</v>
      </c>
      <c r="K8" s="132"/>
      <c r="L8" s="128" t="s">
        <v>2</v>
      </c>
      <c r="M8" s="128"/>
    </row>
    <row r="9" spans="1:34" x14ac:dyDescent="0.25">
      <c r="A9" s="22" t="s">
        <v>113</v>
      </c>
      <c r="B9" s="22"/>
      <c r="C9" s="22"/>
      <c r="D9" s="22"/>
      <c r="E9" s="22"/>
      <c r="F9" s="22"/>
      <c r="G9" s="22"/>
      <c r="H9" s="22"/>
      <c r="I9" s="22"/>
      <c r="J9" s="32"/>
      <c r="K9" s="32"/>
      <c r="L9" s="32"/>
      <c r="M9" s="32"/>
    </row>
    <row r="10" spans="1:34" ht="6" customHeight="1" x14ac:dyDescent="0.25">
      <c r="A10" s="23"/>
      <c r="B10" s="23"/>
      <c r="C10" s="23"/>
      <c r="D10" s="23"/>
      <c r="E10" s="23"/>
      <c r="F10" s="23"/>
      <c r="G10" s="23"/>
      <c r="H10" s="23"/>
      <c r="I10" s="25"/>
      <c r="J10" s="60"/>
      <c r="K10" s="60"/>
      <c r="L10" s="60"/>
      <c r="M10" s="60"/>
    </row>
    <row r="11" spans="1:34" ht="15" customHeight="1" x14ac:dyDescent="0.25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34" x14ac:dyDescent="0.25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AC12" s="95">
        <f>A11</f>
        <v>0</v>
      </c>
      <c r="AD12" s="95"/>
      <c r="AE12" s="95"/>
      <c r="AF12" s="95"/>
      <c r="AG12" s="95"/>
      <c r="AH12" s="95"/>
    </row>
    <row r="13" spans="1:34" x14ac:dyDescent="0.25">
      <c r="A13" s="139" t="s">
        <v>200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AC13" s="95"/>
      <c r="AD13" s="95"/>
      <c r="AE13" s="95"/>
      <c r="AF13" s="95"/>
      <c r="AG13" s="95"/>
      <c r="AH13" s="95"/>
    </row>
    <row r="14" spans="1:34" ht="8.2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48"/>
      <c r="K14" s="48"/>
      <c r="L14" s="48"/>
      <c r="M14" s="48"/>
      <c r="AC14" s="95"/>
      <c r="AD14" s="95"/>
      <c r="AE14" s="95"/>
      <c r="AF14" s="95"/>
      <c r="AG14" s="95"/>
      <c r="AH14" s="95"/>
    </row>
    <row r="15" spans="1:34" x14ac:dyDescent="0.25">
      <c r="A15" s="140" t="s">
        <v>136</v>
      </c>
      <c r="B15" s="140"/>
      <c r="C15" s="140"/>
      <c r="D15" s="33"/>
      <c r="E15" s="33"/>
      <c r="F15" s="136">
        <f>COUNTA(I19)+COUNTA(I25:I31)</f>
        <v>0</v>
      </c>
      <c r="G15" s="137"/>
      <c r="H15" s="137"/>
      <c r="I15" s="33"/>
      <c r="J15" s="60"/>
      <c r="K15" s="138">
        <f>'D. Financijski plan'!F2</f>
        <v>0</v>
      </c>
      <c r="L15" s="138"/>
      <c r="M15" s="138"/>
      <c r="AC15" s="95"/>
      <c r="AD15" s="95"/>
      <c r="AE15" s="95"/>
      <c r="AF15" s="95"/>
      <c r="AG15" s="95"/>
      <c r="AH15" s="95"/>
    </row>
    <row r="16" spans="1:34" x14ac:dyDescent="0.25">
      <c r="A16" s="134" t="s">
        <v>54</v>
      </c>
      <c r="B16" s="134"/>
      <c r="C16" s="134"/>
      <c r="D16" s="25"/>
      <c r="E16" s="25"/>
      <c r="F16" s="134" t="s">
        <v>68</v>
      </c>
      <c r="G16" s="134"/>
      <c r="H16" s="134"/>
      <c r="I16" s="25"/>
      <c r="J16" s="60"/>
      <c r="K16" s="134" t="s">
        <v>69</v>
      </c>
      <c r="L16" s="134"/>
      <c r="M16" s="134"/>
      <c r="AC16" s="95"/>
      <c r="AD16" s="95"/>
      <c r="AE16" s="95"/>
      <c r="AF16" s="95"/>
      <c r="AG16" s="95"/>
      <c r="AH16" s="95"/>
    </row>
    <row r="17" spans="1:34" x14ac:dyDescent="0.25">
      <c r="A17" s="36"/>
      <c r="B17" s="36"/>
      <c r="C17" s="36"/>
      <c r="D17" s="25"/>
      <c r="E17" s="25"/>
      <c r="F17" s="36"/>
      <c r="G17" s="36"/>
      <c r="H17" s="36"/>
      <c r="I17" s="25"/>
      <c r="J17" s="60"/>
      <c r="K17" s="48"/>
      <c r="L17" s="48"/>
      <c r="M17" s="48"/>
      <c r="AC17" s="95"/>
      <c r="AD17" s="95"/>
      <c r="AE17" s="95"/>
      <c r="AF17" s="95"/>
      <c r="AG17" s="95"/>
      <c r="AH17" s="95"/>
    </row>
    <row r="18" spans="1:34" ht="17.25" customHeight="1" x14ac:dyDescent="0.25">
      <c r="A18" s="45" t="s">
        <v>132</v>
      </c>
      <c r="B18" s="45"/>
      <c r="C18" s="45"/>
      <c r="D18" s="25"/>
      <c r="E18" s="25"/>
      <c r="F18" s="25"/>
      <c r="G18" s="25"/>
      <c r="H18" s="25"/>
      <c r="I18" s="25"/>
      <c r="J18" s="60"/>
      <c r="K18" s="60"/>
      <c r="L18" s="60"/>
      <c r="M18" s="60"/>
      <c r="AC18" s="95"/>
      <c r="AD18" s="95"/>
      <c r="AE18" s="95"/>
      <c r="AF18" s="95"/>
      <c r="AG18" s="95"/>
      <c r="AH18" s="95"/>
    </row>
    <row r="19" spans="1:34" ht="30" customHeight="1" x14ac:dyDescent="0.25">
      <c r="A19" s="141"/>
      <c r="B19" s="142"/>
      <c r="C19" s="141"/>
      <c r="D19" s="142"/>
      <c r="E19" s="142"/>
      <c r="F19" s="143"/>
      <c r="G19" s="144"/>
      <c r="H19" s="145"/>
      <c r="I19" s="40"/>
      <c r="J19" s="93"/>
      <c r="K19" s="146"/>
      <c r="L19" s="147"/>
      <c r="M19" s="148"/>
      <c r="AC19" s="95">
        <f>F19</f>
        <v>0</v>
      </c>
      <c r="AD19" s="95"/>
      <c r="AE19" s="95">
        <f>K19</f>
        <v>0</v>
      </c>
      <c r="AF19" s="95"/>
      <c r="AG19" s="95"/>
      <c r="AH19" s="95"/>
    </row>
    <row r="20" spans="1:34" x14ac:dyDescent="0.25">
      <c r="A20" s="134" t="s">
        <v>11</v>
      </c>
      <c r="B20" s="134"/>
      <c r="C20" s="134" t="s">
        <v>56</v>
      </c>
      <c r="D20" s="134"/>
      <c r="E20" s="134"/>
      <c r="F20" s="134" t="s">
        <v>16</v>
      </c>
      <c r="G20" s="134"/>
      <c r="H20" s="134"/>
      <c r="I20" s="34" t="s">
        <v>2</v>
      </c>
      <c r="J20" s="37" t="s">
        <v>55</v>
      </c>
      <c r="K20" s="139" t="s">
        <v>61</v>
      </c>
      <c r="L20" s="139"/>
      <c r="M20" s="139"/>
      <c r="AC20" s="95"/>
      <c r="AD20" s="95"/>
      <c r="AE20" s="95"/>
      <c r="AF20" s="95"/>
      <c r="AG20" s="95"/>
      <c r="AH20" s="9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0"/>
      <c r="K21" s="60"/>
      <c r="L21" s="60"/>
      <c r="M21" s="60"/>
      <c r="AC21" s="95"/>
      <c r="AD21" s="95"/>
      <c r="AE21" s="95"/>
      <c r="AF21" s="95"/>
      <c r="AG21" s="95"/>
      <c r="AH21" s="95"/>
    </row>
    <row r="22" spans="1:3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60"/>
      <c r="K22" s="60"/>
      <c r="L22" s="60"/>
      <c r="M22" s="60"/>
      <c r="AC22" s="95"/>
      <c r="AD22" s="95"/>
      <c r="AE22" s="95"/>
      <c r="AF22" s="95"/>
      <c r="AG22" s="95"/>
      <c r="AH22" s="95"/>
    </row>
    <row r="23" spans="1:34" ht="30" customHeight="1" x14ac:dyDescent="0.25">
      <c r="A23" s="32" t="s">
        <v>133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AC23" s="95"/>
      <c r="AD23" s="95"/>
      <c r="AE23" s="95"/>
      <c r="AF23" s="95"/>
      <c r="AG23" s="95"/>
      <c r="AH23" s="95"/>
    </row>
    <row r="24" spans="1:34" ht="17.25" customHeight="1" x14ac:dyDescent="0.25">
      <c r="A24" s="38" t="s">
        <v>57</v>
      </c>
      <c r="B24" s="140" t="s">
        <v>11</v>
      </c>
      <c r="C24" s="140"/>
      <c r="D24" s="140" t="s">
        <v>56</v>
      </c>
      <c r="E24" s="140"/>
      <c r="F24" s="140"/>
      <c r="G24" s="140" t="s">
        <v>16</v>
      </c>
      <c r="H24" s="140"/>
      <c r="I24" s="35" t="s">
        <v>2</v>
      </c>
      <c r="J24" s="47" t="s">
        <v>55</v>
      </c>
      <c r="K24" s="61" t="s">
        <v>59</v>
      </c>
      <c r="L24" s="149" t="s">
        <v>60</v>
      </c>
      <c r="M24" s="149"/>
      <c r="AC24" s="95"/>
      <c r="AD24" s="95"/>
      <c r="AE24" s="95"/>
      <c r="AF24" s="95"/>
      <c r="AG24" s="95"/>
      <c r="AH24" s="95"/>
    </row>
    <row r="25" spans="1:34" ht="30" customHeight="1" x14ac:dyDescent="0.25">
      <c r="A25" s="66" t="s">
        <v>58</v>
      </c>
      <c r="B25" s="151"/>
      <c r="C25" s="151"/>
      <c r="D25" s="135"/>
      <c r="E25" s="135"/>
      <c r="F25" s="135"/>
      <c r="G25" s="135"/>
      <c r="H25" s="135"/>
      <c r="I25" s="40"/>
      <c r="J25" s="40"/>
      <c r="K25" s="62"/>
      <c r="L25" s="150"/>
      <c r="M25" s="150"/>
      <c r="AC25" s="96">
        <f t="shared" ref="AC25:AC31" si="0">B25</f>
        <v>0</v>
      </c>
      <c r="AD25" s="95">
        <f>D25</f>
        <v>0</v>
      </c>
      <c r="AE25" s="95">
        <f>G25</f>
        <v>0</v>
      </c>
      <c r="AF25" s="96">
        <f>I25</f>
        <v>0</v>
      </c>
      <c r="AG25" s="96">
        <f>J25</f>
        <v>0</v>
      </c>
      <c r="AH25" s="95">
        <f>K25</f>
        <v>0</v>
      </c>
    </row>
    <row r="26" spans="1:34" ht="30" customHeight="1" x14ac:dyDescent="0.25">
      <c r="A26" s="66" t="s">
        <v>62</v>
      </c>
      <c r="B26" s="151"/>
      <c r="C26" s="151"/>
      <c r="D26" s="130"/>
      <c r="E26" s="131"/>
      <c r="F26" s="160"/>
      <c r="G26" s="135"/>
      <c r="H26" s="135"/>
      <c r="I26" s="40"/>
      <c r="J26" s="40"/>
      <c r="K26" s="62"/>
      <c r="L26" s="150"/>
      <c r="M26" s="150"/>
      <c r="AC26" s="96">
        <f t="shared" si="0"/>
        <v>0</v>
      </c>
      <c r="AD26" s="95">
        <f t="shared" ref="AD26:AD31" si="1">D26</f>
        <v>0</v>
      </c>
      <c r="AE26" s="95">
        <f t="shared" ref="AE26:AE31" si="2">G26</f>
        <v>0</v>
      </c>
      <c r="AF26" s="96">
        <f t="shared" ref="AF26:AF31" si="3">I26</f>
        <v>0</v>
      </c>
      <c r="AG26" s="96">
        <f t="shared" ref="AG26:AG31" si="4">J26</f>
        <v>0</v>
      </c>
      <c r="AH26" s="95">
        <f t="shared" ref="AH26:AH31" si="5">K26</f>
        <v>0</v>
      </c>
    </row>
    <row r="27" spans="1:34" ht="30" customHeight="1" x14ac:dyDescent="0.25">
      <c r="A27" s="66" t="s">
        <v>63</v>
      </c>
      <c r="B27" s="151"/>
      <c r="C27" s="151"/>
      <c r="D27" s="135"/>
      <c r="E27" s="135"/>
      <c r="F27" s="135"/>
      <c r="G27" s="135"/>
      <c r="H27" s="135"/>
      <c r="I27" s="40"/>
      <c r="J27" s="40"/>
      <c r="K27" s="62"/>
      <c r="L27" s="150"/>
      <c r="M27" s="150"/>
      <c r="AC27" s="96">
        <f t="shared" si="0"/>
        <v>0</v>
      </c>
      <c r="AD27" s="95">
        <f t="shared" si="1"/>
        <v>0</v>
      </c>
      <c r="AE27" s="95">
        <f t="shared" si="2"/>
        <v>0</v>
      </c>
      <c r="AF27" s="96">
        <f t="shared" si="3"/>
        <v>0</v>
      </c>
      <c r="AG27" s="96">
        <f t="shared" si="4"/>
        <v>0</v>
      </c>
      <c r="AH27" s="95">
        <f t="shared" si="5"/>
        <v>0</v>
      </c>
    </row>
    <row r="28" spans="1:34" ht="30" customHeight="1" x14ac:dyDescent="0.25">
      <c r="A28" s="66" t="s">
        <v>64</v>
      </c>
      <c r="B28" s="151"/>
      <c r="C28" s="151"/>
      <c r="D28" s="135"/>
      <c r="E28" s="135"/>
      <c r="F28" s="135"/>
      <c r="G28" s="135"/>
      <c r="H28" s="135"/>
      <c r="I28" s="40"/>
      <c r="J28" s="40"/>
      <c r="K28" s="62"/>
      <c r="L28" s="150"/>
      <c r="M28" s="150"/>
      <c r="AC28" s="96">
        <f t="shared" si="0"/>
        <v>0</v>
      </c>
      <c r="AD28" s="95">
        <f t="shared" si="1"/>
        <v>0</v>
      </c>
      <c r="AE28" s="95">
        <f t="shared" si="2"/>
        <v>0</v>
      </c>
      <c r="AF28" s="96">
        <f t="shared" si="3"/>
        <v>0</v>
      </c>
      <c r="AG28" s="96">
        <f t="shared" si="4"/>
        <v>0</v>
      </c>
      <c r="AH28" s="95">
        <f t="shared" si="5"/>
        <v>0</v>
      </c>
    </row>
    <row r="29" spans="1:34" ht="30" customHeight="1" x14ac:dyDescent="0.25">
      <c r="A29" s="66" t="s">
        <v>65</v>
      </c>
      <c r="B29" s="151"/>
      <c r="C29" s="151"/>
      <c r="D29" s="135"/>
      <c r="E29" s="135"/>
      <c r="F29" s="135"/>
      <c r="G29" s="135"/>
      <c r="H29" s="135"/>
      <c r="I29" s="40"/>
      <c r="J29" s="40"/>
      <c r="K29" s="62"/>
      <c r="L29" s="150"/>
      <c r="M29" s="150"/>
      <c r="AC29" s="96">
        <f t="shared" si="0"/>
        <v>0</v>
      </c>
      <c r="AD29" s="95">
        <f t="shared" si="1"/>
        <v>0</v>
      </c>
      <c r="AE29" s="95">
        <f t="shared" si="2"/>
        <v>0</v>
      </c>
      <c r="AF29" s="96">
        <f t="shared" si="3"/>
        <v>0</v>
      </c>
      <c r="AG29" s="96">
        <f t="shared" si="4"/>
        <v>0</v>
      </c>
      <c r="AH29" s="95">
        <f t="shared" si="5"/>
        <v>0</v>
      </c>
    </row>
    <row r="30" spans="1:34" ht="30" customHeight="1" x14ac:dyDescent="0.25">
      <c r="A30" s="66" t="s">
        <v>66</v>
      </c>
      <c r="B30" s="151"/>
      <c r="C30" s="151"/>
      <c r="D30" s="135"/>
      <c r="E30" s="135"/>
      <c r="F30" s="135"/>
      <c r="G30" s="135"/>
      <c r="H30" s="135"/>
      <c r="I30" s="40"/>
      <c r="J30" s="40"/>
      <c r="K30" s="62"/>
      <c r="L30" s="150"/>
      <c r="M30" s="150"/>
      <c r="AC30" s="96">
        <f t="shared" si="0"/>
        <v>0</v>
      </c>
      <c r="AD30" s="95">
        <f t="shared" si="1"/>
        <v>0</v>
      </c>
      <c r="AE30" s="95">
        <f t="shared" si="2"/>
        <v>0</v>
      </c>
      <c r="AF30" s="96">
        <f t="shared" si="3"/>
        <v>0</v>
      </c>
      <c r="AG30" s="96">
        <f t="shared" si="4"/>
        <v>0</v>
      </c>
      <c r="AH30" s="95">
        <f t="shared" si="5"/>
        <v>0</v>
      </c>
    </row>
    <row r="31" spans="1:34" ht="30" customHeight="1" x14ac:dyDescent="0.25">
      <c r="A31" s="66" t="s">
        <v>67</v>
      </c>
      <c r="B31" s="151"/>
      <c r="C31" s="151"/>
      <c r="D31" s="135"/>
      <c r="E31" s="135"/>
      <c r="F31" s="135"/>
      <c r="G31" s="135"/>
      <c r="H31" s="135"/>
      <c r="I31" s="40"/>
      <c r="J31" s="40"/>
      <c r="K31" s="62"/>
      <c r="L31" s="150"/>
      <c r="M31" s="150"/>
      <c r="AC31" s="96">
        <f t="shared" si="0"/>
        <v>0</v>
      </c>
      <c r="AD31" s="95">
        <f t="shared" si="1"/>
        <v>0</v>
      </c>
      <c r="AE31" s="95">
        <f t="shared" si="2"/>
        <v>0</v>
      </c>
      <c r="AF31" s="96">
        <f t="shared" si="3"/>
        <v>0</v>
      </c>
      <c r="AG31" s="96">
        <f t="shared" si="4"/>
        <v>0</v>
      </c>
      <c r="AH31" s="95">
        <f t="shared" si="5"/>
        <v>0</v>
      </c>
    </row>
    <row r="32" spans="1:34" ht="0.75" customHeight="1" x14ac:dyDescent="0.25">
      <c r="A32" s="27"/>
      <c r="B32" s="27"/>
      <c r="C32" s="27"/>
      <c r="D32" s="26"/>
      <c r="E32" s="27"/>
      <c r="F32" s="27"/>
      <c r="G32" s="27"/>
      <c r="H32" s="26"/>
      <c r="I32" s="26"/>
      <c r="J32" s="60"/>
      <c r="K32" s="60"/>
      <c r="L32" s="60"/>
      <c r="M32" s="60"/>
    </row>
    <row r="33" spans="1:13" ht="48.75" hidden="1" customHeight="1" x14ac:dyDescent="0.25">
      <c r="A33" s="75"/>
      <c r="B33" s="27"/>
      <c r="C33" s="27"/>
      <c r="D33" s="26"/>
      <c r="E33" s="26"/>
      <c r="F33" s="26"/>
      <c r="G33" s="27"/>
      <c r="H33" s="26"/>
      <c r="I33" s="26"/>
      <c r="J33" s="60"/>
      <c r="K33" s="60"/>
      <c r="L33" s="60"/>
      <c r="M33" s="60"/>
    </row>
    <row r="34" spans="1:13" hidden="1" x14ac:dyDescent="0.25">
      <c r="A34" s="27"/>
      <c r="B34" s="27"/>
      <c r="C34" s="27"/>
      <c r="D34" s="26"/>
      <c r="E34" s="27"/>
      <c r="F34" s="27"/>
      <c r="G34" s="27"/>
      <c r="H34" s="26"/>
      <c r="I34" s="26"/>
      <c r="J34" s="60"/>
      <c r="K34" s="60"/>
      <c r="L34" s="60"/>
      <c r="M34" s="60"/>
    </row>
    <row r="35" spans="1:13" hidden="1" x14ac:dyDescent="0.25">
      <c r="A35" s="27"/>
      <c r="B35" s="27"/>
      <c r="C35" s="27"/>
      <c r="D35" s="26"/>
      <c r="E35" s="27"/>
      <c r="F35" s="27"/>
      <c r="G35" s="27"/>
      <c r="H35" s="26"/>
      <c r="I35" s="26"/>
      <c r="J35" s="60"/>
      <c r="K35" s="60"/>
      <c r="L35" s="60"/>
      <c r="M35" s="60"/>
    </row>
    <row r="36" spans="1:13" ht="90.75" customHeight="1" x14ac:dyDescent="0.25">
      <c r="A36" s="156" t="s">
        <v>139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</row>
    <row r="37" spans="1:13" ht="11.25" customHeight="1" x14ac:dyDescent="0.25">
      <c r="A37" s="27"/>
      <c r="B37" s="27"/>
      <c r="C37" s="27"/>
      <c r="D37" s="27"/>
      <c r="E37" s="67"/>
      <c r="F37" s="67"/>
      <c r="G37" s="67"/>
      <c r="H37" s="67"/>
      <c r="I37" s="67"/>
      <c r="J37" s="67"/>
      <c r="K37" s="67"/>
      <c r="L37" s="67"/>
      <c r="M37" s="67"/>
    </row>
    <row r="38" spans="1:13" ht="36" customHeight="1" x14ac:dyDescent="0.25">
      <c r="A38" s="157"/>
      <c r="B38" s="157"/>
      <c r="C38" s="157"/>
      <c r="D38" s="157"/>
      <c r="E38" s="67"/>
      <c r="F38" s="67"/>
      <c r="G38" s="67"/>
      <c r="H38" s="73"/>
      <c r="I38" s="73"/>
      <c r="J38" s="73"/>
      <c r="K38" s="73"/>
      <c r="L38" s="73"/>
      <c r="M38" s="67"/>
    </row>
    <row r="39" spans="1:13" x14ac:dyDescent="0.25">
      <c r="A39" s="26"/>
      <c r="B39" s="26" t="s">
        <v>15</v>
      </c>
      <c r="C39" s="26"/>
      <c r="D39" s="26"/>
      <c r="E39" s="26"/>
      <c r="F39" s="26"/>
      <c r="G39" s="26"/>
      <c r="H39" s="26"/>
      <c r="I39" s="63"/>
      <c r="J39" s="74"/>
      <c r="K39" s="74"/>
      <c r="L39" s="74"/>
      <c r="M39" s="60"/>
    </row>
    <row r="40" spans="1:13" x14ac:dyDescent="0.25">
      <c r="A40" s="28"/>
      <c r="B40" s="28"/>
      <c r="C40" s="28"/>
      <c r="D40" s="29"/>
      <c r="E40" s="29"/>
      <c r="F40" s="29"/>
      <c r="G40" s="29"/>
      <c r="H40" s="30"/>
      <c r="I40" s="64"/>
      <c r="J40" s="74"/>
      <c r="K40" s="74"/>
      <c r="L40" s="74"/>
      <c r="M40" s="60"/>
    </row>
    <row r="41" spans="1:13" x14ac:dyDescent="0.25">
      <c r="A41" s="27"/>
      <c r="B41" s="27"/>
      <c r="C41" s="27"/>
      <c r="D41" s="27"/>
      <c r="E41" s="27"/>
      <c r="F41" s="27"/>
      <c r="G41" s="26" t="s">
        <v>111</v>
      </c>
      <c r="H41" s="27"/>
      <c r="I41" s="77" t="s">
        <v>138</v>
      </c>
      <c r="J41" s="37"/>
      <c r="K41" s="37"/>
      <c r="L41" s="76"/>
      <c r="M41" s="60"/>
    </row>
    <row r="42" spans="1:13" ht="46.5" customHeight="1" x14ac:dyDescent="0.25">
      <c r="A42" s="152"/>
      <c r="B42" s="152"/>
      <c r="C42" s="152"/>
      <c r="D42" s="152"/>
      <c r="E42" s="39"/>
      <c r="F42" s="39"/>
      <c r="G42" s="39"/>
      <c r="H42" s="29"/>
      <c r="I42" s="153"/>
      <c r="J42" s="154"/>
      <c r="K42" s="154"/>
      <c r="L42" s="155"/>
      <c r="M42" s="60"/>
    </row>
    <row r="43" spans="1:13" ht="39" customHeight="1" x14ac:dyDescent="0.25">
      <c r="A43" s="28"/>
      <c r="B43" s="28"/>
      <c r="C43" s="28"/>
      <c r="D43" s="29"/>
      <c r="E43" s="29"/>
      <c r="F43" s="29"/>
      <c r="G43" s="29"/>
      <c r="H43" s="30"/>
      <c r="I43" s="78"/>
      <c r="J43" s="79"/>
      <c r="K43" s="79"/>
      <c r="L43" s="80"/>
      <c r="M43" s="60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39" priority="54" operator="equal">
      <formula>""</formula>
    </cfRule>
  </conditionalFormatting>
  <conditionalFormatting sqref="A25 D25 I25:J25">
    <cfRule type="cellIs" dxfId="38" priority="14" operator="equal">
      <formula>""</formula>
    </cfRule>
  </conditionalFormatting>
  <conditionalFormatting sqref="A31">
    <cfRule type="cellIs" dxfId="37" priority="5" operator="equal">
      <formula>""</formula>
    </cfRule>
  </conditionalFormatting>
  <conditionalFormatting sqref="A26 D26 I26:J26">
    <cfRule type="cellIs" dxfId="36" priority="10" operator="equal">
      <formula>""</formula>
    </cfRule>
  </conditionalFormatting>
  <conditionalFormatting sqref="A27">
    <cfRule type="cellIs" dxfId="35" priority="9" operator="equal">
      <formula>""</formula>
    </cfRule>
  </conditionalFormatting>
  <conditionalFormatting sqref="A28">
    <cfRule type="cellIs" dxfId="34" priority="8" operator="equal">
      <formula>""</formula>
    </cfRule>
  </conditionalFormatting>
  <conditionalFormatting sqref="A29">
    <cfRule type="cellIs" dxfId="33" priority="7" operator="equal">
      <formula>""</formula>
    </cfRule>
  </conditionalFormatting>
  <conditionalFormatting sqref="A30">
    <cfRule type="cellIs" dxfId="32" priority="6" operator="equal">
      <formula>""</formula>
    </cfRule>
  </conditionalFormatting>
  <conditionalFormatting sqref="C19:F19 I19:J19">
    <cfRule type="cellIs" dxfId="31" priority="4" operator="equal">
      <formula>""""""</formula>
    </cfRule>
  </conditionalFormatting>
  <conditionalFormatting sqref="F15:H15">
    <cfRule type="cellIs" dxfId="30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Labels!$F$2:$F$30</xm:f>
          </x14:formula1>
          <xm:sqref>K25:K31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"/>
  <sheetViews>
    <sheetView showGridLines="0" zoomScaleNormal="100" zoomScaleSheetLayoutView="115" zoomScalePageLayoutView="130" workbookViewId="0">
      <selection activeCell="G9" sqref="G9"/>
    </sheetView>
  </sheetViews>
  <sheetFormatPr defaultColWidth="9.140625" defaultRowHeight="15" x14ac:dyDescent="0.25"/>
  <cols>
    <col min="1" max="1" width="10.85546875" style="65" customWidth="1"/>
    <col min="2" max="2" width="17.5703125" style="65" customWidth="1"/>
    <col min="3" max="3" width="19" style="65" customWidth="1"/>
    <col min="4" max="4" width="26.140625" style="65" customWidth="1"/>
    <col min="5" max="5" width="26.85546875" style="65" customWidth="1"/>
    <col min="6" max="6" width="19" style="65" customWidth="1"/>
    <col min="7" max="7" width="25.85546875" style="65" customWidth="1"/>
    <col min="8" max="8" width="34.140625" style="65" bestFit="1" customWidth="1"/>
    <col min="9" max="9" width="12.85546875" style="65" customWidth="1"/>
    <col min="10" max="10" width="17.140625" style="65" customWidth="1"/>
    <col min="11" max="11" width="14" style="65" customWidth="1"/>
    <col min="12" max="12" width="12.28515625" style="65" customWidth="1"/>
    <col min="13" max="16384" width="9.140625" style="65"/>
  </cols>
  <sheetData>
    <row r="1" spans="1:38" x14ac:dyDescent="0.25">
      <c r="A1" s="166" t="s">
        <v>114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7"/>
      <c r="M1" s="103"/>
      <c r="N1" s="103"/>
      <c r="O1" s="103"/>
      <c r="P1" s="103"/>
      <c r="Q1" s="103"/>
      <c r="R1" s="103"/>
      <c r="S1" s="103"/>
      <c r="T1" s="103"/>
      <c r="U1" s="103"/>
      <c r="V1" s="108"/>
      <c r="W1" s="108"/>
      <c r="X1" s="108"/>
      <c r="Y1" s="108"/>
      <c r="Z1" s="108"/>
      <c r="AA1" s="108"/>
      <c r="AB1" s="108"/>
      <c r="AC1" s="108"/>
      <c r="AD1" s="108"/>
    </row>
    <row r="2" spans="1:38" x14ac:dyDescent="0.25">
      <c r="A2" s="106" t="s">
        <v>189</v>
      </c>
      <c r="B2" s="106" t="s">
        <v>190</v>
      </c>
      <c r="C2" s="106" t="s">
        <v>191</v>
      </c>
      <c r="D2" s="106" t="s">
        <v>192</v>
      </c>
      <c r="E2" s="106" t="s">
        <v>193</v>
      </c>
      <c r="F2" s="106" t="s">
        <v>194</v>
      </c>
      <c r="G2" s="106" t="s">
        <v>195</v>
      </c>
      <c r="H2" s="106" t="s">
        <v>196</v>
      </c>
      <c r="I2" s="106" t="s">
        <v>197</v>
      </c>
      <c r="J2" s="106" t="s">
        <v>183</v>
      </c>
      <c r="K2" s="106" t="s">
        <v>214</v>
      </c>
      <c r="L2" s="106" t="s">
        <v>199</v>
      </c>
      <c r="M2" s="103"/>
      <c r="N2" s="103" t="s">
        <v>83</v>
      </c>
      <c r="O2" s="103" t="s">
        <v>187</v>
      </c>
      <c r="P2" s="103"/>
      <c r="Q2" s="103"/>
      <c r="R2" s="103"/>
      <c r="S2" s="103"/>
      <c r="T2" s="103"/>
      <c r="U2" s="103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</row>
    <row r="3" spans="1:38" x14ac:dyDescent="0.25">
      <c r="A3" s="106" t="s">
        <v>58</v>
      </c>
      <c r="B3" s="102"/>
      <c r="C3" s="102"/>
      <c r="D3" s="102"/>
      <c r="E3" s="102"/>
      <c r="F3" s="102"/>
      <c r="G3" s="102"/>
      <c r="H3" s="102"/>
      <c r="I3" s="102"/>
      <c r="J3" s="105" t="str">
        <f t="shared" ref="J3:J12" si="0">IF(H3="","",IF(IF(H3="WosCC",1.5,IF(H3="Scopus/Medline",1,""))+IF(I3="Q1",0.3,IF(I3="Q2",0.2,IF(I3="Q3",0.1,IF(I3=P3,0.1,0))))+0=0,"",IF(H3="WosCC",1.5,IF(H3="Scopus/Medline",1,""))+IF(I3="Q1",0.3,IF(I3="Q2",0.2,IF(I3="Q3",0.1,IF(I3=P3,0.1,0))))+0))</f>
        <v/>
      </c>
      <c r="K3" s="102"/>
      <c r="L3" s="102"/>
      <c r="M3" s="103"/>
      <c r="N3" s="103" t="s">
        <v>42</v>
      </c>
      <c r="O3" s="103" t="s">
        <v>188</v>
      </c>
      <c r="P3" s="103">
        <v>0.1</v>
      </c>
      <c r="Q3" s="103">
        <v>2019</v>
      </c>
      <c r="R3" s="103"/>
      <c r="S3" s="103"/>
      <c r="T3" s="103"/>
      <c r="U3" s="103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</row>
    <row r="4" spans="1:38" x14ac:dyDescent="0.25">
      <c r="A4" s="106" t="s">
        <v>62</v>
      </c>
      <c r="B4" s="102"/>
      <c r="C4" s="102"/>
      <c r="D4" s="102"/>
      <c r="E4" s="102"/>
      <c r="F4" s="102"/>
      <c r="G4" s="102"/>
      <c r="H4" s="102"/>
      <c r="I4" s="102"/>
      <c r="J4" s="105" t="str">
        <f t="shared" si="0"/>
        <v/>
      </c>
      <c r="K4" s="102"/>
      <c r="L4" s="102"/>
      <c r="M4" s="103"/>
      <c r="N4" s="103" t="s">
        <v>43</v>
      </c>
      <c r="O4" s="103"/>
      <c r="P4" s="103">
        <v>0.2</v>
      </c>
      <c r="Q4" s="103">
        <v>2020</v>
      </c>
      <c r="R4" s="103"/>
      <c r="S4" s="103"/>
      <c r="T4" s="103"/>
      <c r="U4" s="103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</row>
    <row r="5" spans="1:38" x14ac:dyDescent="0.25">
      <c r="A5" s="106" t="s">
        <v>63</v>
      </c>
      <c r="B5" s="102"/>
      <c r="C5" s="102"/>
      <c r="D5" s="102"/>
      <c r="E5" s="102"/>
      <c r="F5" s="102"/>
      <c r="G5" s="102"/>
      <c r="H5" s="102"/>
      <c r="I5" s="102"/>
      <c r="J5" s="105" t="str">
        <f t="shared" si="0"/>
        <v/>
      </c>
      <c r="K5" s="102"/>
      <c r="L5" s="102"/>
      <c r="M5" s="103"/>
      <c r="N5" s="103" t="s">
        <v>84</v>
      </c>
      <c r="O5" s="103"/>
      <c r="P5" s="103">
        <v>0.3</v>
      </c>
      <c r="Q5" s="103">
        <v>2021</v>
      </c>
      <c r="R5" s="103"/>
      <c r="S5" s="103"/>
      <c r="T5" s="103"/>
      <c r="U5" s="103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</row>
    <row r="6" spans="1:38" x14ac:dyDescent="0.25">
      <c r="A6" s="106" t="s">
        <v>64</v>
      </c>
      <c r="B6" s="102"/>
      <c r="C6" s="102"/>
      <c r="D6" s="102"/>
      <c r="E6" s="105"/>
      <c r="F6" s="102"/>
      <c r="G6" s="102"/>
      <c r="H6" s="102"/>
      <c r="I6" s="102"/>
      <c r="J6" s="105" t="str">
        <f t="shared" si="0"/>
        <v/>
      </c>
      <c r="K6" s="102"/>
      <c r="L6" s="102"/>
      <c r="M6" s="103"/>
      <c r="N6" s="103"/>
      <c r="O6" s="103"/>
      <c r="P6" s="103"/>
      <c r="Q6" s="103">
        <v>2022</v>
      </c>
      <c r="R6" s="103"/>
      <c r="S6" s="103"/>
      <c r="T6" s="103"/>
      <c r="U6" s="103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</row>
    <row r="7" spans="1:38" x14ac:dyDescent="0.25">
      <c r="A7" s="106" t="s">
        <v>65</v>
      </c>
      <c r="B7" s="102"/>
      <c r="C7" s="102"/>
      <c r="D7" s="102"/>
      <c r="E7" s="102"/>
      <c r="F7" s="102"/>
      <c r="G7" s="102"/>
      <c r="H7" s="102"/>
      <c r="I7" s="102"/>
      <c r="J7" s="105" t="str">
        <f t="shared" si="0"/>
        <v/>
      </c>
      <c r="K7" s="102"/>
      <c r="L7" s="102"/>
      <c r="M7" s="103"/>
      <c r="N7" s="103"/>
      <c r="O7" s="103"/>
      <c r="P7" s="103"/>
      <c r="Q7" s="103">
        <v>2023</v>
      </c>
      <c r="R7" s="103"/>
      <c r="S7" s="103"/>
      <c r="T7" s="103"/>
      <c r="U7" s="103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x14ac:dyDescent="0.25">
      <c r="A8" s="106" t="s">
        <v>66</v>
      </c>
      <c r="B8" s="102"/>
      <c r="C8" s="102"/>
      <c r="D8" s="102"/>
      <c r="E8" s="102"/>
      <c r="F8" s="102"/>
      <c r="G8" s="102"/>
      <c r="H8" s="102"/>
      <c r="I8" s="102"/>
      <c r="J8" s="105" t="str">
        <f t="shared" si="0"/>
        <v/>
      </c>
      <c r="K8" s="102"/>
      <c r="L8" s="102"/>
      <c r="M8" s="103"/>
      <c r="N8" s="103"/>
      <c r="O8" s="103"/>
      <c r="P8" s="103"/>
      <c r="Q8" s="103"/>
      <c r="R8" s="103"/>
      <c r="S8" s="103"/>
      <c r="T8" s="103"/>
      <c r="U8" s="103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</row>
    <row r="9" spans="1:38" x14ac:dyDescent="0.25">
      <c r="A9" s="106" t="s">
        <v>67</v>
      </c>
      <c r="B9" s="102"/>
      <c r="C9" s="102"/>
      <c r="D9" s="102"/>
      <c r="E9" s="102"/>
      <c r="F9" s="102"/>
      <c r="G9" s="102"/>
      <c r="H9" s="102"/>
      <c r="I9" s="102"/>
      <c r="J9" s="105" t="str">
        <f t="shared" si="0"/>
        <v/>
      </c>
      <c r="K9" s="102"/>
      <c r="L9" s="102"/>
      <c r="M9" s="103"/>
      <c r="N9" s="103"/>
      <c r="O9" s="103"/>
      <c r="P9" s="103"/>
      <c r="Q9" s="103"/>
      <c r="R9" s="103"/>
      <c r="S9" s="103"/>
      <c r="T9" s="103"/>
      <c r="U9" s="103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</row>
    <row r="10" spans="1:38" x14ac:dyDescent="0.25">
      <c r="A10" s="106" t="s">
        <v>81</v>
      </c>
      <c r="B10" s="102"/>
      <c r="C10" s="102"/>
      <c r="D10" s="102"/>
      <c r="E10" s="102"/>
      <c r="F10" s="102"/>
      <c r="G10" s="102"/>
      <c r="H10" s="102"/>
      <c r="I10" s="102"/>
      <c r="J10" s="105" t="str">
        <f t="shared" si="0"/>
        <v/>
      </c>
      <c r="K10" s="102"/>
      <c r="L10" s="102"/>
      <c r="M10" s="103"/>
      <c r="N10" s="103"/>
      <c r="O10" s="103"/>
      <c r="P10" s="103"/>
      <c r="Q10" s="103"/>
      <c r="R10" s="103"/>
      <c r="S10" s="103"/>
      <c r="T10" s="103"/>
      <c r="U10" s="103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</row>
    <row r="11" spans="1:38" x14ac:dyDescent="0.25">
      <c r="A11" s="106" t="s">
        <v>82</v>
      </c>
      <c r="B11" s="102"/>
      <c r="C11" s="102"/>
      <c r="D11" s="102"/>
      <c r="E11" s="102"/>
      <c r="F11" s="102"/>
      <c r="G11" s="102"/>
      <c r="H11" s="102"/>
      <c r="I11" s="102"/>
      <c r="J11" s="105" t="str">
        <f t="shared" si="0"/>
        <v/>
      </c>
      <c r="K11" s="102"/>
      <c r="L11" s="102"/>
      <c r="M11" s="103"/>
      <c r="N11" s="103"/>
      <c r="O11" s="103"/>
      <c r="P11" s="103"/>
      <c r="Q11" s="103"/>
      <c r="R11" s="103"/>
      <c r="S11" s="103"/>
      <c r="T11" s="103"/>
      <c r="U11" s="103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</row>
    <row r="12" spans="1:38" x14ac:dyDescent="0.25">
      <c r="A12" s="106" t="s">
        <v>198</v>
      </c>
      <c r="B12" s="102"/>
      <c r="C12" s="102"/>
      <c r="D12" s="102"/>
      <c r="E12" s="102"/>
      <c r="F12" s="102"/>
      <c r="G12" s="102"/>
      <c r="H12" s="102"/>
      <c r="I12" s="102"/>
      <c r="J12" s="105" t="str">
        <f t="shared" si="0"/>
        <v/>
      </c>
      <c r="K12" s="102"/>
      <c r="L12" s="102"/>
      <c r="M12" s="103"/>
      <c r="N12" s="103"/>
      <c r="O12" s="103"/>
      <c r="P12" s="103"/>
      <c r="Q12" s="103"/>
      <c r="R12" s="103"/>
      <c r="S12" s="103"/>
      <c r="T12" s="103"/>
      <c r="U12" s="103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</row>
    <row r="13" spans="1:38" ht="15.75" x14ac:dyDescent="0.25">
      <c r="A13" s="161" t="s">
        <v>184</v>
      </c>
      <c r="B13" s="162"/>
      <c r="C13" s="162"/>
      <c r="D13" s="162"/>
      <c r="E13" s="162"/>
      <c r="F13" s="162"/>
      <c r="G13" s="162"/>
      <c r="H13" s="162"/>
      <c r="I13" s="162"/>
      <c r="J13" s="104" t="str">
        <f>IFERROR(IF(SUM(J3:J12)=0,"",SUM(J3:J12)),"")</f>
        <v/>
      </c>
      <c r="K13" s="102"/>
      <c r="L13" s="102"/>
      <c r="M13" s="103"/>
      <c r="N13" s="103"/>
      <c r="O13" s="103"/>
      <c r="P13" s="103"/>
      <c r="Q13" s="103"/>
      <c r="R13" s="103"/>
      <c r="S13" s="103"/>
      <c r="T13" s="103"/>
      <c r="U13" s="103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</row>
    <row r="14" spans="1:38" x14ac:dyDescent="0.25">
      <c r="A14" s="163" t="s">
        <v>115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5"/>
      <c r="M14" s="103"/>
      <c r="N14" s="103"/>
      <c r="O14" s="103"/>
      <c r="P14" s="103"/>
      <c r="Q14" s="103"/>
      <c r="R14" s="103"/>
      <c r="S14" s="103"/>
      <c r="T14" s="103"/>
      <c r="U14" s="103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</row>
    <row r="15" spans="1:38" x14ac:dyDescent="0.25">
      <c r="A15" s="106" t="s">
        <v>189</v>
      </c>
      <c r="B15" s="106" t="s">
        <v>190</v>
      </c>
      <c r="C15" s="106" t="s">
        <v>191</v>
      </c>
      <c r="D15" s="106" t="s">
        <v>192</v>
      </c>
      <c r="E15" s="106" t="s">
        <v>193</v>
      </c>
      <c r="F15" s="106" t="s">
        <v>194</v>
      </c>
      <c r="G15" s="106" t="s">
        <v>195</v>
      </c>
      <c r="H15" s="106" t="s">
        <v>196</v>
      </c>
      <c r="I15" s="106" t="s">
        <v>197</v>
      </c>
      <c r="J15" s="106" t="s">
        <v>183</v>
      </c>
      <c r="K15" s="106" t="s">
        <v>214</v>
      </c>
      <c r="L15" s="106" t="s">
        <v>199</v>
      </c>
      <c r="M15" s="103"/>
      <c r="N15" s="103"/>
      <c r="O15" s="103"/>
      <c r="P15" s="103"/>
      <c r="Q15" s="103"/>
      <c r="R15" s="103"/>
      <c r="S15" s="103"/>
      <c r="T15" s="103"/>
      <c r="U15" s="103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</row>
    <row r="16" spans="1:38" x14ac:dyDescent="0.25">
      <c r="A16" s="106" t="s">
        <v>58</v>
      </c>
      <c r="B16" s="102"/>
      <c r="C16" s="102"/>
      <c r="D16" s="102"/>
      <c r="E16" s="102"/>
      <c r="F16" s="102"/>
      <c r="G16" s="102"/>
      <c r="H16" s="102"/>
      <c r="I16" s="102"/>
      <c r="J16" s="105" t="str">
        <f>IF(H16="","",IF(IF(H16="WosCC",1.5,IF(H16="Scopus/Medline",1,""))+IF(I16="Q1",0.3,IF(I16="Q2",0.2,IF(I16="Q3",0.1,IF(I16=P3,0.1,0))))+0=0,"",IF(H16="WosCC",1.5,IF(H16="Scopus/Medline",1,""))+IF(I16="Q1",0.3,IF(I16="Q2",0.2,IF(I16="Q3",0.1,IF(I16=P3,0.1,0))))+0))</f>
        <v/>
      </c>
      <c r="K16" s="102"/>
      <c r="L16" s="102"/>
      <c r="M16" s="103"/>
      <c r="N16" s="103"/>
      <c r="O16" s="103"/>
      <c r="P16" s="103"/>
      <c r="Q16" s="103"/>
      <c r="R16" s="103"/>
      <c r="S16" s="103"/>
      <c r="T16" s="103"/>
      <c r="U16" s="103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</row>
    <row r="17" spans="1:38" x14ac:dyDescent="0.25">
      <c r="A17" s="106" t="s">
        <v>62</v>
      </c>
      <c r="B17" s="102"/>
      <c r="C17" s="102"/>
      <c r="D17" s="102"/>
      <c r="E17" s="102"/>
      <c r="F17" s="102"/>
      <c r="G17" s="102"/>
      <c r="H17" s="102"/>
      <c r="I17" s="102"/>
      <c r="J17" s="105" t="str">
        <f t="shared" ref="J17:J25" si="1">IF(H17="","",IF(IF(H17="WosCC",1.5,IF(H17="Scopus/Medline",1,""))+IF(I17="Q1",0.3,IF(I17="Q2",0.2,IF(I17="Q3",0.1,IF(I17=P4,0.1,0))))+0=0,"",IF(H17="WosCC",1.5,IF(H17="Scopus/Medline",1,""))+IF(I17="Q1",0.3,IF(I17="Q2",0.2,IF(I17="Q3",0.1,IF(I17=P4,0.1,0))))+0))</f>
        <v/>
      </c>
      <c r="K17" s="102"/>
      <c r="L17" s="102"/>
      <c r="M17" s="103"/>
      <c r="N17" s="103"/>
      <c r="O17" s="103"/>
      <c r="P17" s="103"/>
      <c r="Q17" s="103"/>
      <c r="R17" s="103"/>
      <c r="S17" s="103"/>
      <c r="T17" s="103"/>
      <c r="U17" s="103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</row>
    <row r="18" spans="1:38" x14ac:dyDescent="0.25">
      <c r="A18" s="106" t="s">
        <v>63</v>
      </c>
      <c r="B18" s="102"/>
      <c r="C18" s="102"/>
      <c r="D18" s="102"/>
      <c r="E18" s="102"/>
      <c r="F18" s="102"/>
      <c r="G18" s="102"/>
      <c r="H18" s="102"/>
      <c r="I18" s="102"/>
      <c r="J18" s="105" t="str">
        <f t="shared" si="1"/>
        <v/>
      </c>
      <c r="K18" s="102"/>
      <c r="L18" s="102"/>
      <c r="M18" s="103"/>
      <c r="N18" s="103"/>
      <c r="O18" s="103"/>
      <c r="P18" s="103"/>
      <c r="Q18" s="103"/>
      <c r="R18" s="103"/>
      <c r="S18" s="103"/>
      <c r="T18" s="103"/>
      <c r="U18" s="103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</row>
    <row r="19" spans="1:38" x14ac:dyDescent="0.25">
      <c r="A19" s="106" t="s">
        <v>64</v>
      </c>
      <c r="B19" s="102"/>
      <c r="C19" s="102"/>
      <c r="D19" s="102"/>
      <c r="E19" s="102"/>
      <c r="F19" s="102"/>
      <c r="G19" s="102"/>
      <c r="H19" s="102"/>
      <c r="I19" s="102"/>
      <c r="J19" s="105" t="str">
        <f t="shared" si="1"/>
        <v/>
      </c>
      <c r="K19" s="102"/>
      <c r="L19" s="102"/>
      <c r="M19" s="103"/>
      <c r="N19" s="103"/>
      <c r="O19" s="103"/>
      <c r="P19" s="103"/>
      <c r="Q19" s="103"/>
      <c r="R19" s="103"/>
      <c r="S19" s="103"/>
      <c r="T19" s="103"/>
      <c r="U19" s="103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</row>
    <row r="20" spans="1:38" x14ac:dyDescent="0.25">
      <c r="A20" s="106" t="s">
        <v>65</v>
      </c>
      <c r="B20" s="102"/>
      <c r="C20" s="102"/>
      <c r="D20" s="102"/>
      <c r="E20" s="102"/>
      <c r="F20" s="102"/>
      <c r="G20" s="102"/>
      <c r="H20" s="102"/>
      <c r="I20" s="102"/>
      <c r="J20" s="105" t="str">
        <f t="shared" si="1"/>
        <v/>
      </c>
      <c r="K20" s="102"/>
      <c r="L20" s="102"/>
      <c r="M20" s="103"/>
      <c r="N20" s="103"/>
      <c r="O20" s="103"/>
      <c r="P20" s="103"/>
      <c r="Q20" s="103"/>
      <c r="R20" s="103"/>
      <c r="S20" s="103"/>
      <c r="T20" s="103"/>
      <c r="U20" s="103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</row>
    <row r="21" spans="1:38" ht="15.6" customHeight="1" x14ac:dyDescent="0.25">
      <c r="A21" s="106" t="s">
        <v>66</v>
      </c>
      <c r="B21" s="102"/>
      <c r="C21" s="102"/>
      <c r="D21" s="102"/>
      <c r="E21" s="102"/>
      <c r="F21" s="102"/>
      <c r="G21" s="102"/>
      <c r="H21" s="102"/>
      <c r="I21" s="102"/>
      <c r="J21" s="105" t="str">
        <f t="shared" si="1"/>
        <v/>
      </c>
      <c r="K21" s="102"/>
      <c r="L21" s="102"/>
      <c r="M21" s="103"/>
      <c r="N21" s="103"/>
      <c r="O21" s="103"/>
      <c r="P21" s="103"/>
      <c r="Q21" s="103"/>
      <c r="R21" s="103"/>
      <c r="S21" s="103"/>
      <c r="T21" s="103"/>
      <c r="U21" s="103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</row>
    <row r="22" spans="1:38" x14ac:dyDescent="0.25">
      <c r="A22" s="106" t="s">
        <v>67</v>
      </c>
      <c r="B22" s="102"/>
      <c r="C22" s="102"/>
      <c r="D22" s="102"/>
      <c r="E22" s="102"/>
      <c r="F22" s="102"/>
      <c r="G22" s="102"/>
      <c r="H22" s="102"/>
      <c r="I22" s="102"/>
      <c r="J22" s="105" t="str">
        <f t="shared" si="1"/>
        <v/>
      </c>
      <c r="K22" s="102"/>
      <c r="L22" s="102"/>
      <c r="M22" s="103"/>
      <c r="N22" s="103"/>
      <c r="O22" s="103"/>
      <c r="P22" s="103"/>
      <c r="Q22" s="103"/>
      <c r="R22" s="103"/>
      <c r="S22" s="103"/>
      <c r="T22" s="103"/>
      <c r="U22" s="103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</row>
    <row r="23" spans="1:38" x14ac:dyDescent="0.25">
      <c r="A23" s="106" t="s">
        <v>81</v>
      </c>
      <c r="B23" s="102"/>
      <c r="C23" s="102"/>
      <c r="D23" s="102"/>
      <c r="E23" s="102"/>
      <c r="F23" s="102"/>
      <c r="G23" s="102"/>
      <c r="H23" s="102"/>
      <c r="I23" s="102"/>
      <c r="J23" s="105" t="str">
        <f t="shared" si="1"/>
        <v/>
      </c>
      <c r="K23" s="102"/>
      <c r="L23" s="102"/>
      <c r="M23" s="103"/>
      <c r="N23" s="103"/>
      <c r="O23" s="103"/>
      <c r="P23" s="103"/>
      <c r="Q23" s="103"/>
      <c r="R23" s="103"/>
      <c r="S23" s="103"/>
      <c r="T23" s="103"/>
      <c r="U23" s="103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</row>
    <row r="24" spans="1:38" x14ac:dyDescent="0.25">
      <c r="A24" s="106" t="s">
        <v>82</v>
      </c>
      <c r="B24" s="102"/>
      <c r="C24" s="102"/>
      <c r="D24" s="102"/>
      <c r="E24" s="102"/>
      <c r="F24" s="102"/>
      <c r="G24" s="102"/>
      <c r="H24" s="102"/>
      <c r="I24" s="102"/>
      <c r="J24" s="105" t="str">
        <f t="shared" si="1"/>
        <v/>
      </c>
      <c r="K24" s="102"/>
      <c r="L24" s="102"/>
      <c r="M24" s="103"/>
      <c r="N24" s="103"/>
      <c r="O24" s="103"/>
      <c r="P24" s="103"/>
      <c r="Q24" s="103"/>
      <c r="R24" s="103"/>
      <c r="S24" s="103"/>
      <c r="T24" s="103"/>
      <c r="U24" s="103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</row>
    <row r="25" spans="1:38" x14ac:dyDescent="0.25">
      <c r="A25" s="106" t="s">
        <v>198</v>
      </c>
      <c r="B25" s="102"/>
      <c r="C25" s="102"/>
      <c r="D25" s="102"/>
      <c r="E25" s="102"/>
      <c r="F25" s="102"/>
      <c r="G25" s="102"/>
      <c r="H25" s="102"/>
      <c r="I25" s="102"/>
      <c r="J25" s="105" t="str">
        <f t="shared" si="1"/>
        <v/>
      </c>
      <c r="K25" s="102"/>
      <c r="L25" s="102"/>
      <c r="M25" s="103"/>
      <c r="N25" s="103"/>
      <c r="O25" s="103"/>
      <c r="P25" s="103"/>
      <c r="Q25" s="103"/>
      <c r="R25" s="103"/>
      <c r="S25" s="103"/>
      <c r="T25" s="103"/>
      <c r="U25" s="103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</row>
    <row r="26" spans="1:38" ht="15.75" x14ac:dyDescent="0.25">
      <c r="A26" s="161" t="s">
        <v>185</v>
      </c>
      <c r="B26" s="162"/>
      <c r="C26" s="162"/>
      <c r="D26" s="162"/>
      <c r="E26" s="162"/>
      <c r="F26" s="162"/>
      <c r="G26" s="162"/>
      <c r="H26" s="162"/>
      <c r="I26" s="162"/>
      <c r="J26" s="104" t="str">
        <f>IFERROR(IF(SUM(J16:J25)*0.75=0,"",SUM(J16:J25)*0.75),"")</f>
        <v/>
      </c>
      <c r="K26" s="102"/>
      <c r="L26" s="102"/>
      <c r="M26" s="103"/>
      <c r="N26" s="103"/>
      <c r="O26" s="103"/>
      <c r="P26" s="103"/>
      <c r="Q26" s="103"/>
      <c r="R26" s="103"/>
      <c r="S26" s="103"/>
      <c r="T26" s="103"/>
      <c r="U26" s="103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</row>
    <row r="27" spans="1:38" ht="15.75" x14ac:dyDescent="0.25">
      <c r="A27" s="161" t="s">
        <v>186</v>
      </c>
      <c r="B27" s="162"/>
      <c r="C27" s="162"/>
      <c r="D27" s="162"/>
      <c r="E27" s="162"/>
      <c r="F27" s="162"/>
      <c r="G27" s="162"/>
      <c r="H27" s="162"/>
      <c r="I27" s="162"/>
      <c r="J27" s="104" t="str">
        <f>IFERROR(IF((J13+J26*0.75)=0,"",(J13+J26)),"")</f>
        <v/>
      </c>
      <c r="K27" s="102"/>
      <c r="L27" s="102"/>
      <c r="M27" s="103"/>
      <c r="N27" s="103"/>
      <c r="O27" s="103"/>
      <c r="P27" s="103"/>
      <c r="Q27" s="103"/>
      <c r="R27" s="103"/>
      <c r="S27" s="103"/>
      <c r="T27" s="103"/>
      <c r="U27" s="103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</row>
    <row r="28" spans="1:38" x14ac:dyDescent="0.25">
      <c r="M28" s="103"/>
      <c r="N28" s="103"/>
      <c r="O28" s="103"/>
      <c r="P28" s="103"/>
      <c r="Q28" s="103"/>
      <c r="R28" s="103"/>
      <c r="S28" s="103"/>
      <c r="T28" s="103"/>
      <c r="U28" s="103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</row>
    <row r="29" spans="1:38" x14ac:dyDescent="0.25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</row>
    <row r="30" spans="1:38" x14ac:dyDescent="0.25"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</row>
    <row r="31" spans="1:38" x14ac:dyDescent="0.25"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</row>
    <row r="32" spans="1:38" x14ac:dyDescent="0.25"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</row>
    <row r="33" spans="13:38" x14ac:dyDescent="0.25"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</row>
    <row r="34" spans="13:38" x14ac:dyDescent="0.25"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</row>
    <row r="35" spans="13:38" x14ac:dyDescent="0.25"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</row>
    <row r="36" spans="13:38" x14ac:dyDescent="0.25"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</row>
  </sheetData>
  <sheetProtection algorithmName="SHA-512" hashValue="G4h6AvV76FY23miIAdJK+MKXnnVDpPmpI5KpycRpVDOulVMr+H0qKDUjB8utYDsOgeSFkUBrd7de4BPRpmT07w==" saltValue="5WbQaQWFCto1mOw4Xyk2rA==" spinCount="100000" sheet="1" selectLockedCells="1"/>
  <dataConsolidate/>
  <mergeCells count="5">
    <mergeCell ref="A27:I27"/>
    <mergeCell ref="A26:I26"/>
    <mergeCell ref="A13:I13"/>
    <mergeCell ref="A14:L14"/>
    <mergeCell ref="A1:L1"/>
  </mergeCells>
  <conditionalFormatting sqref="B2 A3:F3 J13:K13 B4:F12 H3:K12">
    <cfRule type="cellIs" dxfId="29" priority="17" operator="equal">
      <formula>""</formula>
    </cfRule>
  </conditionalFormatting>
  <conditionalFormatting sqref="A5 A7 A9 A11">
    <cfRule type="cellIs" dxfId="28" priority="14" operator="equal">
      <formula>""</formula>
    </cfRule>
  </conditionalFormatting>
  <conditionalFormatting sqref="B15">
    <cfRule type="cellIs" dxfId="27" priority="13" operator="equal">
      <formula>""</formula>
    </cfRule>
  </conditionalFormatting>
  <conditionalFormatting sqref="A18 A20 A22 A24 A16:E16 B17:E25 K16:K25">
    <cfRule type="cellIs" dxfId="26" priority="12" operator="equal">
      <formula>""</formula>
    </cfRule>
  </conditionalFormatting>
  <conditionalFormatting sqref="J26:K26">
    <cfRule type="cellIs" dxfId="25" priority="8" operator="equal">
      <formula>""</formula>
    </cfRule>
  </conditionalFormatting>
  <conditionalFormatting sqref="J27:K27">
    <cfRule type="cellIs" dxfId="24" priority="7" operator="equal">
      <formula>""</formula>
    </cfRule>
  </conditionalFormatting>
  <conditionalFormatting sqref="F16:I25">
    <cfRule type="cellIs" dxfId="23" priority="6" operator="equal">
      <formula>""</formula>
    </cfRule>
  </conditionalFormatting>
  <conditionalFormatting sqref="G3:G12">
    <cfRule type="cellIs" dxfId="22" priority="5" operator="equal">
      <formula>""</formula>
    </cfRule>
  </conditionalFormatting>
  <conditionalFormatting sqref="J16:J25">
    <cfRule type="cellIs" dxfId="21" priority="4" operator="equal">
      <formula>""</formula>
    </cfRule>
  </conditionalFormatting>
  <conditionalFormatting sqref="L3:L13">
    <cfRule type="cellIs" dxfId="20" priority="3" operator="equal">
      <formula>""</formula>
    </cfRule>
  </conditionalFormatting>
  <conditionalFormatting sqref="L16:L26">
    <cfRule type="cellIs" dxfId="19" priority="2" operator="equal">
      <formula>""</formula>
    </cfRule>
  </conditionalFormatting>
  <conditionalFormatting sqref="L27">
    <cfRule type="cellIs" dxfId="18" priority="1" operator="equal">
      <formula>""</formula>
    </cfRule>
  </conditionalFormatting>
  <dataValidations xWindow="1310" yWindow="328" count="8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3:F12 F16:F25">
      <formula1>$Q$2:$Q$9</formula1>
    </dataValidation>
    <dataValidation type="list" allowBlank="1" showInputMessage="1" showErrorMessage="1" prompt="Odaberi kvartil rada" sqref="I3:I12 I16:I25">
      <formula1>$N$2:$N$6</formula1>
    </dataValidation>
    <dataValidation allowBlank="1" showInputMessage="1" showErrorMessage="1" prompt="u napomenama pojasnite dodatne bodove_x000a_" sqref="K3:K13"/>
    <dataValidation allowBlank="1" showInputMessage="1" showErrorMessage="1" prompt="u napomenama pojasnite dodatne bodove" sqref="K16:K27"/>
    <dataValidation type="list" allowBlank="1" showInputMessage="1" showErrorMessage="1" prompt="Odaberi kategoriju rada" sqref="H3:H12 H16:H25">
      <formula1>$O$2:$O$6</formula1>
    </dataValidation>
    <dataValidation allowBlank="1" showErrorMessage="1" prompt="Za prelazak u novi red unutar ćelije stisnite Alt+Enter" sqref="J3:J13 B3:E12 A4:A12 A16:E25 A15:K15 A2:K2 J16:J27"/>
    <dataValidation allowBlank="1" showInputMessage="1" showErrorMessage="1" prompt="Kronološki posloži radove - od najnovijeg do najstarijeg" sqref="A3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showGridLines="0" topLeftCell="A19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5" customWidth="1"/>
    <col min="2" max="13" width="7" style="65" customWidth="1"/>
    <col min="14" max="26" width="9.140625" style="65"/>
    <col min="27" max="27" width="7.85546875" style="65" customWidth="1"/>
    <col min="28" max="16384" width="9.140625" style="65"/>
  </cols>
  <sheetData>
    <row r="1" spans="1:13" x14ac:dyDescent="0.25">
      <c r="A1" s="171" t="s">
        <v>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x14ac:dyDescent="0.25">
      <c r="A2" s="171" t="s">
        <v>108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1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x14ac:dyDescent="0.25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x14ac:dyDescent="0.2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3" x14ac:dyDescent="0.2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x14ac:dyDescent="0.25">
      <c r="A12" s="174" t="s">
        <v>201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</row>
    <row r="13" spans="1:13" ht="15" customHeight="1" x14ac:dyDescent="0.25">
      <c r="A13" s="175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7"/>
    </row>
    <row r="14" spans="1:13" x14ac:dyDescent="0.25">
      <c r="A14" s="178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80"/>
    </row>
    <row r="15" spans="1:13" x14ac:dyDescent="0.25">
      <c r="A15" s="178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80"/>
    </row>
    <row r="16" spans="1:13" x14ac:dyDescent="0.25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80"/>
    </row>
    <row r="17" spans="1:27" x14ac:dyDescent="0.25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80"/>
    </row>
    <row r="18" spans="1:27" x14ac:dyDescent="0.25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80"/>
    </row>
    <row r="19" spans="1:27" ht="153" customHeight="1" x14ac:dyDescent="0.25">
      <c r="A19" s="178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80"/>
    </row>
    <row r="20" spans="1:27" x14ac:dyDescent="0.25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80"/>
    </row>
    <row r="21" spans="1:27" ht="15" customHeight="1" x14ac:dyDescent="0.25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3"/>
    </row>
    <row r="22" spans="1:27" x14ac:dyDescent="0.25">
      <c r="A22" s="171" t="s">
        <v>109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</row>
    <row r="23" spans="1:27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1:27" x14ac:dyDescent="0.2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</row>
    <row r="25" spans="1:27" x14ac:dyDescent="0.25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</row>
    <row r="26" spans="1:27" x14ac:dyDescent="0.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AA26" s="97">
        <f>A25</f>
        <v>0</v>
      </c>
    </row>
    <row r="27" spans="1:27" x14ac:dyDescent="0.2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</row>
    <row r="28" spans="1:27" x14ac:dyDescent="0.25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</row>
    <row r="29" spans="1:27" x14ac:dyDescent="0.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1:27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</row>
    <row r="31" spans="1:27" x14ac:dyDescent="0.2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</row>
    <row r="32" spans="1:27" ht="15" customHeight="1" x14ac:dyDescent="0.25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1:13" x14ac:dyDescent="0.25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</row>
    <row r="34" spans="1:13" x14ac:dyDescent="0.25">
      <c r="A34" s="171" t="s">
        <v>110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</row>
    <row r="35" spans="1:13" x14ac:dyDescent="0.2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</row>
    <row r="36" spans="1:13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13" x14ac:dyDescent="0.25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</row>
    <row r="38" spans="1:13" x14ac:dyDescent="0.25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</row>
    <row r="39" spans="1:13" x14ac:dyDescent="0.25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</row>
    <row r="40" spans="1:13" x14ac:dyDescent="0.25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</row>
    <row r="41" spans="1:13" x14ac:dyDescent="0.25">
      <c r="A41" s="173" t="s">
        <v>98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</row>
    <row r="42" spans="1:13" x14ac:dyDescent="0.25">
      <c r="A42" s="41" t="s">
        <v>57</v>
      </c>
      <c r="B42" s="168" t="s">
        <v>79</v>
      </c>
      <c r="C42" s="169"/>
      <c r="D42" s="169"/>
      <c r="E42" s="169"/>
      <c r="F42" s="170"/>
      <c r="G42" s="168" t="s">
        <v>80</v>
      </c>
      <c r="H42" s="169"/>
      <c r="I42" s="169"/>
      <c r="J42" s="169"/>
      <c r="K42" s="169"/>
      <c r="L42" s="169"/>
      <c r="M42" s="170"/>
    </row>
    <row r="43" spans="1:13" x14ac:dyDescent="0.25">
      <c r="A43" s="41" t="s">
        <v>58</v>
      </c>
      <c r="B43" s="168"/>
      <c r="C43" s="169"/>
      <c r="D43" s="169"/>
      <c r="E43" s="169"/>
      <c r="F43" s="170"/>
      <c r="G43" s="168"/>
      <c r="H43" s="169"/>
      <c r="I43" s="169"/>
      <c r="J43" s="169"/>
      <c r="K43" s="169"/>
      <c r="L43" s="169"/>
      <c r="M43" s="170"/>
    </row>
    <row r="44" spans="1:13" x14ac:dyDescent="0.25">
      <c r="A44" s="41" t="s">
        <v>62</v>
      </c>
      <c r="B44" s="168"/>
      <c r="C44" s="169"/>
      <c r="D44" s="169"/>
      <c r="E44" s="169"/>
      <c r="F44" s="170"/>
      <c r="G44" s="168"/>
      <c r="H44" s="169"/>
      <c r="I44" s="169"/>
      <c r="J44" s="169"/>
      <c r="K44" s="169"/>
      <c r="L44" s="169"/>
      <c r="M44" s="170"/>
    </row>
    <row r="45" spans="1:13" x14ac:dyDescent="0.25">
      <c r="A45" s="41" t="s">
        <v>63</v>
      </c>
      <c r="B45" s="168"/>
      <c r="C45" s="169"/>
      <c r="D45" s="169"/>
      <c r="E45" s="169"/>
      <c r="F45" s="170"/>
      <c r="G45" s="168"/>
      <c r="H45" s="169"/>
      <c r="I45" s="169"/>
      <c r="J45" s="169"/>
      <c r="K45" s="169"/>
      <c r="L45" s="169"/>
      <c r="M45" s="170"/>
    </row>
    <row r="46" spans="1:13" x14ac:dyDescent="0.25">
      <c r="A46" s="46" t="s">
        <v>64</v>
      </c>
      <c r="B46" s="168"/>
      <c r="C46" s="169"/>
      <c r="D46" s="169"/>
      <c r="E46" s="169"/>
      <c r="F46" s="170"/>
      <c r="G46" s="168"/>
      <c r="H46" s="169"/>
      <c r="I46" s="169"/>
      <c r="J46" s="169"/>
      <c r="K46" s="169"/>
      <c r="L46" s="169"/>
      <c r="M46" s="170"/>
    </row>
    <row r="47" spans="1:13" x14ac:dyDescent="0.25">
      <c r="A47" s="41" t="s">
        <v>65</v>
      </c>
      <c r="B47" s="168"/>
      <c r="C47" s="169"/>
      <c r="D47" s="169"/>
      <c r="E47" s="169"/>
      <c r="F47" s="170"/>
      <c r="G47" s="168"/>
      <c r="H47" s="169"/>
      <c r="I47" s="169"/>
      <c r="J47" s="169"/>
      <c r="K47" s="169"/>
      <c r="L47" s="169"/>
      <c r="M47" s="170"/>
    </row>
    <row r="48" spans="1:13" x14ac:dyDescent="0.25">
      <c r="A48" s="41" t="s">
        <v>66</v>
      </c>
      <c r="B48" s="168"/>
      <c r="C48" s="169"/>
      <c r="D48" s="169"/>
      <c r="E48" s="169"/>
      <c r="F48" s="170"/>
      <c r="G48" s="168"/>
      <c r="H48" s="169"/>
      <c r="I48" s="169"/>
      <c r="J48" s="169"/>
      <c r="K48" s="169"/>
      <c r="L48" s="169"/>
      <c r="M48" s="170"/>
    </row>
    <row r="49" spans="1:13" x14ac:dyDescent="0.25">
      <c r="A49" s="41" t="s">
        <v>67</v>
      </c>
      <c r="B49" s="168"/>
      <c r="C49" s="169"/>
      <c r="D49" s="169"/>
      <c r="E49" s="169"/>
      <c r="F49" s="170"/>
      <c r="G49" s="168"/>
      <c r="H49" s="169"/>
      <c r="I49" s="169"/>
      <c r="J49" s="169"/>
      <c r="K49" s="169"/>
      <c r="L49" s="169"/>
      <c r="M49" s="170"/>
    </row>
    <row r="50" spans="1:13" x14ac:dyDescent="0.25">
      <c r="A50" s="41" t="s">
        <v>81</v>
      </c>
      <c r="B50" s="168"/>
      <c r="C50" s="169"/>
      <c r="D50" s="169"/>
      <c r="E50" s="169"/>
      <c r="F50" s="170"/>
      <c r="G50" s="168"/>
      <c r="H50" s="169"/>
      <c r="I50" s="169"/>
      <c r="J50" s="169"/>
      <c r="K50" s="169"/>
      <c r="L50" s="169"/>
      <c r="M50" s="170"/>
    </row>
    <row r="51" spans="1:13" x14ac:dyDescent="0.25">
      <c r="A51" s="41" t="s">
        <v>82</v>
      </c>
      <c r="B51" s="168"/>
      <c r="C51" s="169"/>
      <c r="D51" s="169"/>
      <c r="E51" s="169"/>
      <c r="F51" s="170"/>
      <c r="G51" s="168"/>
      <c r="H51" s="169"/>
      <c r="I51" s="169"/>
      <c r="J51" s="169"/>
      <c r="K51" s="169"/>
      <c r="L51" s="169"/>
      <c r="M51" s="170"/>
    </row>
  </sheetData>
  <mergeCells count="30">
    <mergeCell ref="A1:M1"/>
    <mergeCell ref="A12:M12"/>
    <mergeCell ref="A2:M2"/>
    <mergeCell ref="A3:M11"/>
    <mergeCell ref="A13:M21"/>
    <mergeCell ref="A22:M22"/>
    <mergeCell ref="A23:M33"/>
    <mergeCell ref="A35:M40"/>
    <mergeCell ref="A41:M41"/>
    <mergeCell ref="A34:M34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51:F51"/>
    <mergeCell ref="G51:M51"/>
    <mergeCell ref="B48:F48"/>
    <mergeCell ref="G48:M48"/>
    <mergeCell ref="B49:F49"/>
    <mergeCell ref="G49:M49"/>
    <mergeCell ref="B50:F50"/>
    <mergeCell ref="G50:M50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H17" sqref="H17"/>
    </sheetView>
  </sheetViews>
  <sheetFormatPr defaultColWidth="9.140625" defaultRowHeight="15" x14ac:dyDescent="0.25"/>
  <cols>
    <col min="1" max="1" width="9.42578125" style="31" customWidth="1"/>
    <col min="2" max="2" width="11.85546875" style="31" customWidth="1"/>
    <col min="3" max="3" width="22.42578125" style="11" customWidth="1"/>
    <col min="4" max="4" width="14.42578125" style="16" customWidth="1"/>
    <col min="5" max="5" width="15.140625" style="16" customWidth="1"/>
    <col min="6" max="6" width="13.5703125" style="17" customWidth="1"/>
    <col min="7" max="16384" width="9.140625" style="11"/>
  </cols>
  <sheetData>
    <row r="1" spans="1:6" ht="15" customHeight="1" x14ac:dyDescent="0.25">
      <c r="A1" s="184" t="s">
        <v>116</v>
      </c>
      <c r="B1" s="185"/>
      <c r="C1" s="185"/>
      <c r="D1" s="185"/>
      <c r="E1" s="185"/>
      <c r="F1" s="186"/>
    </row>
    <row r="2" spans="1:6" ht="17.25" customHeight="1" x14ac:dyDescent="0.25">
      <c r="A2" s="187" t="s">
        <v>78</v>
      </c>
      <c r="B2" s="187"/>
      <c r="C2" s="187"/>
      <c r="D2" s="188" t="s">
        <v>14</v>
      </c>
      <c r="E2" s="188"/>
      <c r="F2" s="109">
        <f>SUM(F8:F46)</f>
        <v>0</v>
      </c>
    </row>
    <row r="3" spans="1:6" ht="17.25" customHeight="1" x14ac:dyDescent="0.25">
      <c r="A3" s="187"/>
      <c r="B3" s="187"/>
      <c r="C3" s="187"/>
      <c r="D3" s="189" t="s">
        <v>9</v>
      </c>
      <c r="E3" s="190"/>
      <c r="F3" s="110">
        <f>SUMIF(B$8:B$46,D3,F$8:F$46)</f>
        <v>0</v>
      </c>
    </row>
    <row r="4" spans="1:6" ht="17.25" customHeight="1" x14ac:dyDescent="0.25">
      <c r="A4" s="187"/>
      <c r="B4" s="187"/>
      <c r="C4" s="187"/>
      <c r="D4" s="189" t="s">
        <v>75</v>
      </c>
      <c r="E4" s="190"/>
      <c r="F4" s="110">
        <f>SUMIF(B$8:B$46,D4,F$8:F$46)</f>
        <v>0</v>
      </c>
    </row>
    <row r="5" spans="1:6" ht="17.25" customHeight="1" x14ac:dyDescent="0.25">
      <c r="A5" s="187"/>
      <c r="B5" s="187"/>
      <c r="C5" s="187"/>
      <c r="D5" s="189" t="s">
        <v>76</v>
      </c>
      <c r="E5" s="190"/>
      <c r="F5" s="110">
        <f>SUMIF(B$8:B$46,D5,F$8:F$46)</f>
        <v>0</v>
      </c>
    </row>
    <row r="6" spans="1:6" ht="17.25" customHeight="1" x14ac:dyDescent="0.25">
      <c r="A6" s="187"/>
      <c r="B6" s="187"/>
      <c r="C6" s="187"/>
      <c r="D6" s="189" t="s">
        <v>77</v>
      </c>
      <c r="E6" s="190"/>
      <c r="F6" s="110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91" t="s">
        <v>112</v>
      </c>
      <c r="D7" s="192"/>
      <c r="E7" s="193"/>
      <c r="F7" s="15" t="s">
        <v>223</v>
      </c>
    </row>
    <row r="8" spans="1:6" s="13" customFormat="1" x14ac:dyDescent="0.25">
      <c r="A8" s="19"/>
      <c r="B8" s="12"/>
      <c r="C8" s="130"/>
      <c r="D8" s="131"/>
      <c r="E8" s="160"/>
      <c r="F8" s="111"/>
    </row>
    <row r="9" spans="1:6" s="13" customFormat="1" x14ac:dyDescent="0.25">
      <c r="A9" s="19"/>
      <c r="B9" s="12"/>
      <c r="C9" s="130"/>
      <c r="D9" s="131"/>
      <c r="E9" s="160"/>
      <c r="F9" s="111"/>
    </row>
    <row r="10" spans="1:6" s="13" customFormat="1" x14ac:dyDescent="0.25">
      <c r="A10" s="19" t="str">
        <f t="shared" ref="A10:A46" si="0">IF(B10&lt;&gt;"",A9+1,"")</f>
        <v/>
      </c>
      <c r="B10" s="12"/>
      <c r="C10" s="130"/>
      <c r="D10" s="131"/>
      <c r="E10" s="160"/>
      <c r="F10" s="112"/>
    </row>
    <row r="11" spans="1:6" s="13" customFormat="1" x14ac:dyDescent="0.25">
      <c r="A11" s="19" t="str">
        <f t="shared" si="0"/>
        <v/>
      </c>
      <c r="B11" s="12"/>
      <c r="C11" s="130"/>
      <c r="D11" s="131"/>
      <c r="E11" s="160"/>
      <c r="F11" s="112"/>
    </row>
    <row r="12" spans="1:6" s="13" customFormat="1" x14ac:dyDescent="0.25">
      <c r="A12" s="19" t="str">
        <f t="shared" si="0"/>
        <v/>
      </c>
      <c r="B12" s="12"/>
      <c r="C12" s="130"/>
      <c r="D12" s="131"/>
      <c r="E12" s="160"/>
      <c r="F12" s="112"/>
    </row>
    <row r="13" spans="1:6" s="13" customFormat="1" x14ac:dyDescent="0.25">
      <c r="A13" s="19" t="str">
        <f t="shared" si="0"/>
        <v/>
      </c>
      <c r="B13" s="12"/>
      <c r="C13" s="130"/>
      <c r="D13" s="131"/>
      <c r="E13" s="160"/>
      <c r="F13" s="112"/>
    </row>
    <row r="14" spans="1:6" s="13" customFormat="1" x14ac:dyDescent="0.25">
      <c r="A14" s="19" t="str">
        <f t="shared" si="0"/>
        <v/>
      </c>
      <c r="B14" s="12"/>
      <c r="C14" s="130"/>
      <c r="D14" s="131"/>
      <c r="E14" s="160"/>
      <c r="F14" s="112"/>
    </row>
    <row r="15" spans="1:6" s="13" customFormat="1" x14ac:dyDescent="0.25">
      <c r="A15" s="19" t="str">
        <f t="shared" si="0"/>
        <v/>
      </c>
      <c r="B15" s="12"/>
      <c r="C15" s="130"/>
      <c r="D15" s="131"/>
      <c r="E15" s="160"/>
      <c r="F15" s="112"/>
    </row>
    <row r="16" spans="1:6" s="13" customFormat="1" x14ac:dyDescent="0.25">
      <c r="A16" s="19" t="str">
        <f t="shared" si="0"/>
        <v/>
      </c>
      <c r="B16" s="12"/>
      <c r="C16" s="130"/>
      <c r="D16" s="131"/>
      <c r="E16" s="160"/>
      <c r="F16" s="112"/>
    </row>
    <row r="17" spans="1:6" s="13" customFormat="1" x14ac:dyDescent="0.25">
      <c r="A17" s="19" t="str">
        <f t="shared" si="0"/>
        <v/>
      </c>
      <c r="B17" s="12"/>
      <c r="C17" s="130"/>
      <c r="D17" s="131"/>
      <c r="E17" s="160"/>
      <c r="F17" s="112"/>
    </row>
    <row r="18" spans="1:6" s="13" customFormat="1" x14ac:dyDescent="0.25">
      <c r="A18" s="19" t="str">
        <f t="shared" si="0"/>
        <v/>
      </c>
      <c r="B18" s="12"/>
      <c r="C18" s="130"/>
      <c r="D18" s="131"/>
      <c r="E18" s="160"/>
      <c r="F18" s="112"/>
    </row>
    <row r="19" spans="1:6" s="13" customFormat="1" x14ac:dyDescent="0.25">
      <c r="A19" s="19" t="str">
        <f t="shared" si="0"/>
        <v/>
      </c>
      <c r="B19" s="12"/>
      <c r="C19" s="130"/>
      <c r="D19" s="131"/>
      <c r="E19" s="160"/>
      <c r="F19" s="112"/>
    </row>
    <row r="20" spans="1:6" s="13" customFormat="1" x14ac:dyDescent="0.25">
      <c r="A20" s="19" t="str">
        <f t="shared" si="0"/>
        <v/>
      </c>
      <c r="B20" s="12"/>
      <c r="C20" s="130"/>
      <c r="D20" s="131"/>
      <c r="E20" s="160"/>
      <c r="F20" s="111"/>
    </row>
    <row r="21" spans="1:6" s="13" customFormat="1" x14ac:dyDescent="0.25">
      <c r="A21" s="19" t="str">
        <f t="shared" si="0"/>
        <v/>
      </c>
      <c r="B21" s="12"/>
      <c r="C21" s="130"/>
      <c r="D21" s="131"/>
      <c r="E21" s="160"/>
      <c r="F21" s="111"/>
    </row>
    <row r="22" spans="1:6" s="13" customFormat="1" x14ac:dyDescent="0.25">
      <c r="A22" s="19" t="str">
        <f t="shared" si="0"/>
        <v/>
      </c>
      <c r="B22" s="12"/>
      <c r="C22" s="130"/>
      <c r="D22" s="131"/>
      <c r="E22" s="160"/>
      <c r="F22" s="111"/>
    </row>
    <row r="23" spans="1:6" s="13" customFormat="1" x14ac:dyDescent="0.25">
      <c r="A23" s="19" t="str">
        <f t="shared" si="0"/>
        <v/>
      </c>
      <c r="B23" s="12"/>
      <c r="C23" s="130"/>
      <c r="D23" s="131"/>
      <c r="E23" s="160"/>
      <c r="F23" s="111"/>
    </row>
    <row r="24" spans="1:6" s="13" customFormat="1" x14ac:dyDescent="0.25">
      <c r="A24" s="19" t="str">
        <f t="shared" si="0"/>
        <v/>
      </c>
      <c r="B24" s="12"/>
      <c r="C24" s="130"/>
      <c r="D24" s="131"/>
      <c r="E24" s="160"/>
      <c r="F24" s="111"/>
    </row>
    <row r="25" spans="1:6" s="13" customFormat="1" x14ac:dyDescent="0.25">
      <c r="A25" s="19" t="str">
        <f t="shared" si="0"/>
        <v/>
      </c>
      <c r="B25" s="12"/>
      <c r="C25" s="130"/>
      <c r="D25" s="131"/>
      <c r="E25" s="160"/>
      <c r="F25" s="111"/>
    </row>
    <row r="26" spans="1:6" s="13" customFormat="1" x14ac:dyDescent="0.25">
      <c r="A26" s="19" t="str">
        <f t="shared" si="0"/>
        <v/>
      </c>
      <c r="B26" s="12"/>
      <c r="C26" s="130"/>
      <c r="D26" s="131"/>
      <c r="E26" s="160"/>
      <c r="F26" s="111"/>
    </row>
    <row r="27" spans="1:6" s="13" customFormat="1" x14ac:dyDescent="0.25">
      <c r="A27" s="19" t="str">
        <f t="shared" si="0"/>
        <v/>
      </c>
      <c r="B27" s="12"/>
      <c r="C27" s="130"/>
      <c r="D27" s="131"/>
      <c r="E27" s="160"/>
      <c r="F27" s="111"/>
    </row>
    <row r="28" spans="1:6" s="13" customFormat="1" x14ac:dyDescent="0.25">
      <c r="A28" s="19" t="str">
        <f t="shared" si="0"/>
        <v/>
      </c>
      <c r="B28" s="12"/>
      <c r="C28" s="130"/>
      <c r="D28" s="131"/>
      <c r="E28" s="160"/>
      <c r="F28" s="111"/>
    </row>
    <row r="29" spans="1:6" s="13" customFormat="1" x14ac:dyDescent="0.25">
      <c r="A29" s="19" t="str">
        <f t="shared" si="0"/>
        <v/>
      </c>
      <c r="B29" s="12"/>
      <c r="C29" s="130"/>
      <c r="D29" s="131"/>
      <c r="E29" s="160"/>
      <c r="F29" s="111"/>
    </row>
    <row r="30" spans="1:6" s="13" customFormat="1" x14ac:dyDescent="0.25">
      <c r="A30" s="19" t="str">
        <f t="shared" si="0"/>
        <v/>
      </c>
      <c r="B30" s="12"/>
      <c r="C30" s="130"/>
      <c r="D30" s="131"/>
      <c r="E30" s="160"/>
      <c r="F30" s="111"/>
    </row>
    <row r="31" spans="1:6" s="13" customFormat="1" x14ac:dyDescent="0.25">
      <c r="A31" s="19" t="str">
        <f t="shared" si="0"/>
        <v/>
      </c>
      <c r="B31" s="12"/>
      <c r="C31" s="130"/>
      <c r="D31" s="131"/>
      <c r="E31" s="160"/>
      <c r="F31" s="111"/>
    </row>
    <row r="32" spans="1:6" s="13" customFormat="1" x14ac:dyDescent="0.25">
      <c r="A32" s="19" t="str">
        <f t="shared" si="0"/>
        <v/>
      </c>
      <c r="B32" s="12"/>
      <c r="C32" s="130"/>
      <c r="D32" s="131"/>
      <c r="E32" s="160"/>
      <c r="F32" s="111"/>
    </row>
    <row r="33" spans="1:6" s="13" customFormat="1" x14ac:dyDescent="0.25">
      <c r="A33" s="19" t="str">
        <f t="shared" si="0"/>
        <v/>
      </c>
      <c r="B33" s="12"/>
      <c r="C33" s="130"/>
      <c r="D33" s="131"/>
      <c r="E33" s="160"/>
      <c r="F33" s="111"/>
    </row>
    <row r="34" spans="1:6" s="13" customFormat="1" x14ac:dyDescent="0.25">
      <c r="A34" s="19" t="str">
        <f t="shared" si="0"/>
        <v/>
      </c>
      <c r="B34" s="12"/>
      <c r="C34" s="130"/>
      <c r="D34" s="131"/>
      <c r="E34" s="160"/>
      <c r="F34" s="111"/>
    </row>
    <row r="35" spans="1:6" s="13" customFormat="1" x14ac:dyDescent="0.25">
      <c r="A35" s="19" t="str">
        <f t="shared" si="0"/>
        <v/>
      </c>
      <c r="B35" s="12"/>
      <c r="C35" s="130"/>
      <c r="D35" s="131"/>
      <c r="E35" s="160"/>
      <c r="F35" s="111"/>
    </row>
    <row r="36" spans="1:6" s="13" customFormat="1" x14ac:dyDescent="0.25">
      <c r="A36" s="19" t="str">
        <f t="shared" si="0"/>
        <v/>
      </c>
      <c r="B36" s="12"/>
      <c r="C36" s="130"/>
      <c r="D36" s="131"/>
      <c r="E36" s="160"/>
      <c r="F36" s="111"/>
    </row>
    <row r="37" spans="1:6" s="13" customFormat="1" x14ac:dyDescent="0.25">
      <c r="A37" s="19" t="str">
        <f t="shared" si="0"/>
        <v/>
      </c>
      <c r="B37" s="12"/>
      <c r="C37" s="130"/>
      <c r="D37" s="131"/>
      <c r="E37" s="160"/>
      <c r="F37" s="111"/>
    </row>
    <row r="38" spans="1:6" s="13" customFormat="1" x14ac:dyDescent="0.25">
      <c r="A38" s="19" t="str">
        <f t="shared" si="0"/>
        <v/>
      </c>
      <c r="B38" s="12"/>
      <c r="C38" s="130"/>
      <c r="D38" s="131"/>
      <c r="E38" s="160"/>
      <c r="F38" s="111"/>
    </row>
    <row r="39" spans="1:6" s="13" customFormat="1" x14ac:dyDescent="0.25">
      <c r="A39" s="19" t="str">
        <f t="shared" si="0"/>
        <v/>
      </c>
      <c r="B39" s="12"/>
      <c r="C39" s="130"/>
      <c r="D39" s="131"/>
      <c r="E39" s="160"/>
      <c r="F39" s="111"/>
    </row>
    <row r="40" spans="1:6" s="13" customFormat="1" x14ac:dyDescent="0.25">
      <c r="A40" s="19" t="str">
        <f t="shared" si="0"/>
        <v/>
      </c>
      <c r="B40" s="12"/>
      <c r="C40" s="130"/>
      <c r="D40" s="131"/>
      <c r="E40" s="160"/>
      <c r="F40" s="111"/>
    </row>
    <row r="41" spans="1:6" s="13" customFormat="1" x14ac:dyDescent="0.25">
      <c r="A41" s="19" t="str">
        <f t="shared" si="0"/>
        <v/>
      </c>
      <c r="B41" s="12"/>
      <c r="C41" s="130"/>
      <c r="D41" s="131"/>
      <c r="E41" s="160"/>
      <c r="F41" s="111"/>
    </row>
    <row r="42" spans="1:6" s="13" customFormat="1" x14ac:dyDescent="0.25">
      <c r="A42" s="19" t="str">
        <f t="shared" si="0"/>
        <v/>
      </c>
      <c r="B42" s="12"/>
      <c r="C42" s="130"/>
      <c r="D42" s="131"/>
      <c r="E42" s="160"/>
      <c r="F42" s="111"/>
    </row>
    <row r="43" spans="1:6" s="13" customFormat="1" x14ac:dyDescent="0.25">
      <c r="A43" s="19" t="str">
        <f t="shared" si="0"/>
        <v/>
      </c>
      <c r="B43" s="12"/>
      <c r="C43" s="130"/>
      <c r="D43" s="131"/>
      <c r="E43" s="160"/>
      <c r="F43" s="111"/>
    </row>
    <row r="44" spans="1:6" s="13" customFormat="1" x14ac:dyDescent="0.25">
      <c r="A44" s="19" t="str">
        <f t="shared" si="0"/>
        <v/>
      </c>
      <c r="B44" s="12"/>
      <c r="C44" s="130"/>
      <c r="D44" s="131"/>
      <c r="E44" s="160"/>
      <c r="F44" s="111"/>
    </row>
    <row r="45" spans="1:6" s="13" customFormat="1" x14ac:dyDescent="0.25">
      <c r="A45" s="19" t="str">
        <f t="shared" si="0"/>
        <v/>
      </c>
      <c r="B45" s="12"/>
      <c r="C45" s="130"/>
      <c r="D45" s="131"/>
      <c r="E45" s="160"/>
      <c r="F45" s="111"/>
    </row>
    <row r="46" spans="1:6" s="13" customFormat="1" x14ac:dyDescent="0.25">
      <c r="A46" s="19" t="str">
        <f t="shared" si="0"/>
        <v/>
      </c>
      <c r="B46" s="12"/>
      <c r="C46" s="130"/>
      <c r="D46" s="131"/>
      <c r="E46" s="160"/>
      <c r="F46" s="111"/>
    </row>
    <row r="48" spans="1:6" x14ac:dyDescent="0.25">
      <c r="A48" s="194"/>
      <c r="B48" s="194"/>
      <c r="E48" s="195"/>
      <c r="F48" s="195"/>
    </row>
    <row r="50" spans="3:4" x14ac:dyDescent="0.25">
      <c r="C50" s="196"/>
      <c r="D50" s="196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5"/>
    <col min="2" max="2" width="13.42578125" style="65" customWidth="1"/>
    <col min="3" max="3" width="12" style="65" customWidth="1"/>
    <col min="4" max="5" width="0" style="65" hidden="1" customWidth="1"/>
    <col min="6" max="7" width="9.140625" style="65" hidden="1" customWidth="1"/>
    <col min="8" max="8" width="34.5703125" style="65" customWidth="1"/>
    <col min="9" max="9" width="15.42578125" style="65" customWidth="1"/>
    <col min="10" max="10" width="18.140625" style="65" customWidth="1"/>
    <col min="11" max="16384" width="9.140625" style="65"/>
  </cols>
  <sheetData>
    <row r="1" spans="1:10" ht="28.5" customHeight="1" x14ac:dyDescent="0.25">
      <c r="A1" s="202" t="s">
        <v>128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x14ac:dyDescent="0.25">
      <c r="A2" s="204" t="s">
        <v>87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 ht="25.5" x14ac:dyDescent="0.25">
      <c r="A3" s="49" t="s">
        <v>40</v>
      </c>
      <c r="B3" s="50" t="s">
        <v>86</v>
      </c>
      <c r="C3" s="51" t="s">
        <v>88</v>
      </c>
      <c r="D3" s="52"/>
      <c r="E3" s="52"/>
      <c r="F3" s="52"/>
      <c r="G3" s="52"/>
      <c r="H3" s="51" t="s">
        <v>99</v>
      </c>
      <c r="I3" s="51" t="s">
        <v>101</v>
      </c>
      <c r="J3" s="51" t="s">
        <v>100</v>
      </c>
    </row>
    <row r="4" spans="1:10" x14ac:dyDescent="0.25">
      <c r="A4" s="54">
        <v>1</v>
      </c>
      <c r="B4" s="57" t="s">
        <v>89</v>
      </c>
      <c r="C4" s="55"/>
      <c r="D4" s="53"/>
      <c r="E4" s="53"/>
      <c r="F4" s="53"/>
      <c r="G4" s="53"/>
      <c r="H4" s="55"/>
      <c r="I4" s="54"/>
      <c r="J4" s="54"/>
    </row>
    <row r="5" spans="1:10" x14ac:dyDescent="0.25">
      <c r="A5" s="54">
        <v>2</v>
      </c>
      <c r="B5" s="57" t="s">
        <v>90</v>
      </c>
      <c r="C5" s="55"/>
      <c r="D5" s="53"/>
      <c r="E5" s="53"/>
      <c r="F5" s="53"/>
      <c r="G5" s="53"/>
      <c r="H5" s="55"/>
      <c r="I5" s="56"/>
      <c r="J5" s="54"/>
    </row>
    <row r="6" spans="1:10" x14ac:dyDescent="0.25">
      <c r="A6" s="54">
        <v>3</v>
      </c>
      <c r="B6" s="57" t="s">
        <v>91</v>
      </c>
      <c r="C6" s="55"/>
      <c r="D6" s="53"/>
      <c r="E6" s="53"/>
      <c r="F6" s="53"/>
      <c r="G6" s="53"/>
      <c r="H6" s="55"/>
      <c r="I6" s="56"/>
      <c r="J6" s="54"/>
    </row>
    <row r="7" spans="1:10" x14ac:dyDescent="0.25">
      <c r="A7" s="54">
        <v>4</v>
      </c>
      <c r="B7" s="57" t="s">
        <v>92</v>
      </c>
      <c r="C7" s="55"/>
      <c r="D7" s="53"/>
      <c r="E7" s="53"/>
      <c r="F7" s="53"/>
      <c r="G7" s="53"/>
      <c r="H7" s="55"/>
      <c r="I7" s="56"/>
      <c r="J7" s="54"/>
    </row>
    <row r="8" spans="1:10" ht="15" customHeight="1" x14ac:dyDescent="0.25">
      <c r="A8" s="198" t="s">
        <v>97</v>
      </c>
      <c r="B8" s="199"/>
      <c r="C8" s="199"/>
      <c r="D8" s="199"/>
      <c r="E8" s="199"/>
      <c r="F8" s="199"/>
      <c r="G8" s="199"/>
      <c r="H8" s="199"/>
      <c r="I8" s="199"/>
      <c r="J8" s="199"/>
    </row>
    <row r="9" spans="1:10" ht="25.5" x14ac:dyDescent="0.25">
      <c r="A9" s="51" t="s">
        <v>40</v>
      </c>
      <c r="B9" s="50" t="s">
        <v>86</v>
      </c>
      <c r="C9" s="51" t="s">
        <v>88</v>
      </c>
      <c r="D9" s="53"/>
      <c r="E9" s="53"/>
      <c r="F9" s="53"/>
      <c r="G9" s="53"/>
      <c r="H9" s="51" t="s">
        <v>99</v>
      </c>
      <c r="I9" s="51" t="s">
        <v>101</v>
      </c>
      <c r="J9" s="51" t="s">
        <v>100</v>
      </c>
    </row>
    <row r="10" spans="1:10" x14ac:dyDescent="0.25">
      <c r="A10" s="54">
        <v>1</v>
      </c>
      <c r="B10" s="57" t="s">
        <v>89</v>
      </c>
      <c r="C10" s="55"/>
      <c r="D10" s="53"/>
      <c r="E10" s="53"/>
      <c r="F10" s="53"/>
      <c r="G10" s="53"/>
      <c r="H10" s="55"/>
      <c r="I10" s="54"/>
      <c r="J10" s="54"/>
    </row>
    <row r="11" spans="1:10" x14ac:dyDescent="0.25">
      <c r="A11" s="54">
        <v>2</v>
      </c>
      <c r="B11" s="57" t="s">
        <v>90</v>
      </c>
      <c r="C11" s="55"/>
      <c r="D11" s="53"/>
      <c r="E11" s="53"/>
      <c r="F11" s="53"/>
      <c r="G11" s="53"/>
      <c r="H11" s="55"/>
      <c r="I11" s="54"/>
      <c r="J11" s="54"/>
    </row>
    <row r="12" spans="1:10" x14ac:dyDescent="0.25">
      <c r="A12" s="54">
        <v>3</v>
      </c>
      <c r="B12" s="57" t="s">
        <v>91</v>
      </c>
      <c r="C12" s="55"/>
      <c r="D12" s="53"/>
      <c r="E12" s="53"/>
      <c r="F12" s="53"/>
      <c r="G12" s="53"/>
      <c r="H12" s="55"/>
      <c r="I12" s="54"/>
      <c r="J12" s="54"/>
    </row>
    <row r="13" spans="1:10" x14ac:dyDescent="0.25">
      <c r="A13" s="54">
        <v>4</v>
      </c>
      <c r="B13" s="57" t="s">
        <v>92</v>
      </c>
      <c r="C13" s="55"/>
      <c r="D13" s="53"/>
      <c r="E13" s="53"/>
      <c r="F13" s="53"/>
      <c r="G13" s="53"/>
      <c r="H13" s="55"/>
      <c r="I13" s="54"/>
      <c r="J13" s="54"/>
    </row>
    <row r="14" spans="1:10" ht="15" customHeight="1" x14ac:dyDescent="0.25">
      <c r="A14" s="200" t="s">
        <v>102</v>
      </c>
      <c r="B14" s="201"/>
      <c r="C14" s="201"/>
      <c r="D14" s="201"/>
      <c r="E14" s="201"/>
      <c r="F14" s="201"/>
      <c r="G14" s="201"/>
      <c r="H14" s="201"/>
      <c r="I14" s="201"/>
      <c r="J14" s="201"/>
    </row>
    <row r="15" spans="1:10" ht="25.5" x14ac:dyDescent="0.25">
      <c r="A15" s="51" t="s">
        <v>40</v>
      </c>
      <c r="B15" s="50" t="s">
        <v>86</v>
      </c>
      <c r="C15" s="51" t="s">
        <v>88</v>
      </c>
      <c r="D15" s="53"/>
      <c r="E15" s="53"/>
      <c r="F15" s="53"/>
      <c r="G15" s="53"/>
      <c r="H15" s="51" t="s">
        <v>99</v>
      </c>
      <c r="I15" s="51" t="s">
        <v>101</v>
      </c>
      <c r="J15" s="51" t="s">
        <v>100</v>
      </c>
    </row>
    <row r="16" spans="1:10" x14ac:dyDescent="0.25">
      <c r="A16" s="54">
        <v>1</v>
      </c>
      <c r="B16" s="57" t="s">
        <v>89</v>
      </c>
      <c r="C16" s="55"/>
      <c r="D16" s="53"/>
      <c r="E16" s="53"/>
      <c r="F16" s="53"/>
      <c r="G16" s="53">
        <f>IF('A. Opći podaci'!I27="",1,2)</f>
        <v>1</v>
      </c>
      <c r="H16" s="55"/>
      <c r="I16" s="54"/>
      <c r="J16" s="54"/>
    </row>
    <row r="17" spans="1:10" x14ac:dyDescent="0.25">
      <c r="A17" s="54">
        <v>2</v>
      </c>
      <c r="B17" s="57" t="s">
        <v>90</v>
      </c>
      <c r="C17" s="55"/>
      <c r="D17" s="53"/>
      <c r="E17" s="53"/>
      <c r="F17" s="53"/>
      <c r="G17" s="53"/>
      <c r="H17" s="55"/>
      <c r="I17" s="54"/>
      <c r="J17" s="54"/>
    </row>
    <row r="18" spans="1:10" x14ac:dyDescent="0.25">
      <c r="A18" s="54">
        <v>3</v>
      </c>
      <c r="B18" s="57" t="s">
        <v>91</v>
      </c>
      <c r="C18" s="55"/>
      <c r="D18" s="53"/>
      <c r="E18" s="53"/>
      <c r="F18" s="53"/>
      <c r="G18" s="53"/>
      <c r="H18" s="55"/>
      <c r="I18" s="54"/>
      <c r="J18" s="54"/>
    </row>
    <row r="19" spans="1:10" x14ac:dyDescent="0.25">
      <c r="A19" s="54">
        <v>4</v>
      </c>
      <c r="B19" s="57" t="s">
        <v>92</v>
      </c>
      <c r="C19" s="55"/>
      <c r="D19" s="53"/>
      <c r="E19" s="53"/>
      <c r="F19" s="53"/>
      <c r="G19" s="53"/>
      <c r="H19" s="55"/>
      <c r="I19" s="54"/>
      <c r="J19" s="54"/>
    </row>
    <row r="20" spans="1:10" ht="15" customHeight="1" x14ac:dyDescent="0.25">
      <c r="A20" s="200" t="s">
        <v>103</v>
      </c>
      <c r="B20" s="201"/>
      <c r="C20" s="201"/>
      <c r="D20" s="201"/>
      <c r="E20" s="201"/>
      <c r="F20" s="201"/>
      <c r="G20" s="201"/>
      <c r="H20" s="201"/>
      <c r="I20" s="201"/>
      <c r="J20" s="201"/>
    </row>
    <row r="21" spans="1:10" ht="25.5" x14ac:dyDescent="0.25">
      <c r="A21" s="51" t="s">
        <v>40</v>
      </c>
      <c r="B21" s="50" t="s">
        <v>86</v>
      </c>
      <c r="C21" s="51" t="s">
        <v>88</v>
      </c>
      <c r="D21" s="53"/>
      <c r="E21" s="53"/>
      <c r="F21" s="53"/>
      <c r="G21" s="53"/>
      <c r="H21" s="51" t="s">
        <v>99</v>
      </c>
      <c r="I21" s="51" t="s">
        <v>101</v>
      </c>
      <c r="J21" s="51" t="s">
        <v>100</v>
      </c>
    </row>
    <row r="22" spans="1:10" x14ac:dyDescent="0.25">
      <c r="A22" s="54">
        <v>1</v>
      </c>
      <c r="B22" s="57" t="s">
        <v>89</v>
      </c>
      <c r="C22" s="55"/>
      <c r="D22" s="53"/>
      <c r="E22" s="53"/>
      <c r="F22" s="53"/>
      <c r="G22" s="53">
        <f>IF('A. Opći podaci'!I27="",1,2)</f>
        <v>1</v>
      </c>
      <c r="H22" s="55"/>
      <c r="I22" s="54"/>
      <c r="J22" s="54"/>
    </row>
    <row r="23" spans="1:10" x14ac:dyDescent="0.25">
      <c r="A23" s="54">
        <v>2</v>
      </c>
      <c r="B23" s="57" t="s">
        <v>90</v>
      </c>
      <c r="C23" s="55"/>
      <c r="D23" s="53"/>
      <c r="E23" s="53"/>
      <c r="F23" s="53"/>
      <c r="G23" s="53"/>
      <c r="H23" s="55"/>
      <c r="I23" s="54"/>
      <c r="J23" s="54"/>
    </row>
    <row r="24" spans="1:10" x14ac:dyDescent="0.25">
      <c r="A24" s="54">
        <v>3</v>
      </c>
      <c r="B24" s="57" t="s">
        <v>91</v>
      </c>
      <c r="C24" s="55"/>
      <c r="D24" s="53"/>
      <c r="E24" s="53"/>
      <c r="F24" s="53"/>
      <c r="G24" s="53"/>
      <c r="H24" s="55"/>
      <c r="I24" s="54"/>
      <c r="J24" s="54"/>
    </row>
    <row r="25" spans="1:10" x14ac:dyDescent="0.25">
      <c r="A25" s="54">
        <v>4</v>
      </c>
      <c r="B25" s="57" t="s">
        <v>92</v>
      </c>
      <c r="C25" s="55"/>
      <c r="D25" s="53"/>
      <c r="E25" s="53"/>
      <c r="F25" s="53"/>
      <c r="G25" s="53"/>
      <c r="H25" s="55"/>
      <c r="I25" s="54"/>
      <c r="J25" s="54"/>
    </row>
    <row r="26" spans="1:10" ht="15" customHeight="1" x14ac:dyDescent="0.25">
      <c r="A26" s="197" t="s">
        <v>104</v>
      </c>
      <c r="B26" s="197"/>
      <c r="C26" s="197"/>
      <c r="D26" s="197"/>
      <c r="E26" s="197"/>
      <c r="F26" s="197"/>
      <c r="G26" s="197"/>
      <c r="H26" s="197"/>
      <c r="I26" s="197"/>
      <c r="J26" s="197"/>
    </row>
    <row r="27" spans="1:10" ht="25.5" x14ac:dyDescent="0.25">
      <c r="A27" s="58" t="s">
        <v>40</v>
      </c>
      <c r="B27" s="59" t="s">
        <v>86</v>
      </c>
      <c r="C27" s="58" t="s">
        <v>88</v>
      </c>
      <c r="D27" s="53"/>
      <c r="E27" s="53"/>
      <c r="F27" s="53"/>
      <c r="G27" s="53"/>
      <c r="H27" s="58" t="s">
        <v>99</v>
      </c>
      <c r="I27" s="58" t="s">
        <v>101</v>
      </c>
      <c r="J27" s="58" t="s">
        <v>100</v>
      </c>
    </row>
    <row r="28" spans="1:10" x14ac:dyDescent="0.25">
      <c r="A28" s="54">
        <v>1</v>
      </c>
      <c r="B28" s="57" t="s">
        <v>89</v>
      </c>
      <c r="C28" s="55"/>
      <c r="D28" s="53"/>
      <c r="E28" s="53"/>
      <c r="F28" s="53"/>
      <c r="G28" s="53">
        <f>IF('A. Opći podaci'!I27="",1,2)</f>
        <v>1</v>
      </c>
      <c r="H28" s="55"/>
      <c r="I28" s="54"/>
      <c r="J28" s="54"/>
    </row>
    <row r="29" spans="1:10" x14ac:dyDescent="0.25">
      <c r="A29" s="54">
        <v>2</v>
      </c>
      <c r="B29" s="57" t="s">
        <v>90</v>
      </c>
      <c r="C29" s="55"/>
      <c r="D29" s="53"/>
      <c r="E29" s="53"/>
      <c r="F29" s="53"/>
      <c r="G29" s="53"/>
      <c r="H29" s="55"/>
      <c r="I29" s="54"/>
      <c r="J29" s="54"/>
    </row>
    <row r="30" spans="1:10" x14ac:dyDescent="0.25">
      <c r="A30" s="54">
        <v>3</v>
      </c>
      <c r="B30" s="57" t="s">
        <v>91</v>
      </c>
      <c r="C30" s="55"/>
      <c r="D30" s="53"/>
      <c r="E30" s="53"/>
      <c r="F30" s="53"/>
      <c r="G30" s="53"/>
      <c r="H30" s="55"/>
      <c r="I30" s="54"/>
      <c r="J30" s="54"/>
    </row>
    <row r="31" spans="1:10" x14ac:dyDescent="0.25">
      <c r="A31" s="54">
        <v>4</v>
      </c>
      <c r="B31" s="57" t="s">
        <v>92</v>
      </c>
      <c r="C31" s="55"/>
      <c r="D31" s="53"/>
      <c r="E31" s="53"/>
      <c r="F31" s="53"/>
      <c r="G31" s="53"/>
      <c r="H31" s="55"/>
      <c r="I31" s="54"/>
      <c r="J31" s="54"/>
    </row>
    <row r="32" spans="1:10" ht="15" customHeight="1" x14ac:dyDescent="0.25">
      <c r="A32" s="197" t="s">
        <v>105</v>
      </c>
      <c r="B32" s="197"/>
      <c r="C32" s="197"/>
      <c r="D32" s="197"/>
      <c r="E32" s="197"/>
      <c r="F32" s="197"/>
      <c r="G32" s="197"/>
      <c r="H32" s="197"/>
      <c r="I32" s="197"/>
      <c r="J32" s="197"/>
    </row>
    <row r="33" spans="1:10" ht="25.5" x14ac:dyDescent="0.25">
      <c r="A33" s="58" t="s">
        <v>40</v>
      </c>
      <c r="B33" s="59" t="s">
        <v>86</v>
      </c>
      <c r="C33" s="58" t="s">
        <v>88</v>
      </c>
      <c r="D33" s="53"/>
      <c r="E33" s="53"/>
      <c r="F33" s="53"/>
      <c r="G33" s="53"/>
      <c r="H33" s="58" t="s">
        <v>99</v>
      </c>
      <c r="I33" s="58" t="s">
        <v>101</v>
      </c>
      <c r="J33" s="58" t="s">
        <v>100</v>
      </c>
    </row>
    <row r="34" spans="1:10" x14ac:dyDescent="0.25">
      <c r="A34" s="54">
        <v>1</v>
      </c>
      <c r="B34" s="57" t="s">
        <v>89</v>
      </c>
      <c r="C34" s="55"/>
      <c r="D34" s="53"/>
      <c r="E34" s="53"/>
      <c r="F34" s="53"/>
      <c r="G34" s="53">
        <f>IF('A. Opći podaci'!I27="",1,2)</f>
        <v>1</v>
      </c>
      <c r="H34" s="55"/>
      <c r="I34" s="54"/>
      <c r="J34" s="54"/>
    </row>
    <row r="35" spans="1:10" x14ac:dyDescent="0.25">
      <c r="A35" s="54">
        <v>2</v>
      </c>
      <c r="B35" s="57" t="s">
        <v>90</v>
      </c>
      <c r="C35" s="55"/>
      <c r="D35" s="53"/>
      <c r="E35" s="53"/>
      <c r="F35" s="53"/>
      <c r="G35" s="53"/>
      <c r="H35" s="55"/>
      <c r="I35" s="54"/>
      <c r="J35" s="54"/>
    </row>
    <row r="36" spans="1:10" x14ac:dyDescent="0.25">
      <c r="A36" s="54">
        <v>3</v>
      </c>
      <c r="B36" s="57" t="s">
        <v>91</v>
      </c>
      <c r="C36" s="55"/>
      <c r="D36" s="53"/>
      <c r="E36" s="53"/>
      <c r="F36" s="53"/>
      <c r="G36" s="53"/>
      <c r="H36" s="55"/>
      <c r="I36" s="54"/>
      <c r="J36" s="54"/>
    </row>
    <row r="37" spans="1:10" x14ac:dyDescent="0.25">
      <c r="A37" s="54">
        <v>4</v>
      </c>
      <c r="B37" s="57" t="s">
        <v>92</v>
      </c>
      <c r="C37" s="55"/>
      <c r="D37" s="53"/>
      <c r="E37" s="53"/>
      <c r="F37" s="53"/>
      <c r="G37" s="53"/>
      <c r="H37" s="55"/>
      <c r="I37" s="54"/>
      <c r="J37" s="54"/>
    </row>
    <row r="38" spans="1:10" ht="15" customHeight="1" x14ac:dyDescent="0.25">
      <c r="A38" s="197" t="s">
        <v>106</v>
      </c>
      <c r="B38" s="197"/>
      <c r="C38" s="197"/>
      <c r="D38" s="197"/>
      <c r="E38" s="197"/>
      <c r="F38" s="197"/>
      <c r="G38" s="197"/>
      <c r="H38" s="197"/>
      <c r="I38" s="197"/>
      <c r="J38" s="197"/>
    </row>
    <row r="39" spans="1:10" ht="25.5" x14ac:dyDescent="0.25">
      <c r="A39" s="58" t="s">
        <v>40</v>
      </c>
      <c r="B39" s="59" t="s">
        <v>86</v>
      </c>
      <c r="C39" s="58" t="s">
        <v>88</v>
      </c>
      <c r="D39" s="53"/>
      <c r="E39" s="53"/>
      <c r="F39" s="53"/>
      <c r="G39" s="53"/>
      <c r="H39" s="58" t="s">
        <v>99</v>
      </c>
      <c r="I39" s="58" t="s">
        <v>101</v>
      </c>
      <c r="J39" s="58" t="s">
        <v>100</v>
      </c>
    </row>
    <row r="40" spans="1:10" x14ac:dyDescent="0.25">
      <c r="A40" s="54">
        <v>1</v>
      </c>
      <c r="B40" s="57" t="s">
        <v>89</v>
      </c>
      <c r="C40" s="55"/>
      <c r="D40" s="53"/>
      <c r="E40" s="53"/>
      <c r="F40" s="53"/>
      <c r="G40" s="53">
        <f>IF('A. Opći podaci'!I27="",1,2)</f>
        <v>1</v>
      </c>
      <c r="H40" s="55"/>
      <c r="I40" s="54"/>
      <c r="J40" s="54"/>
    </row>
    <row r="41" spans="1:10" x14ac:dyDescent="0.25">
      <c r="A41" s="54">
        <v>2</v>
      </c>
      <c r="B41" s="57" t="s">
        <v>90</v>
      </c>
      <c r="C41" s="55"/>
      <c r="D41" s="53"/>
      <c r="E41" s="53"/>
      <c r="F41" s="53"/>
      <c r="G41" s="53"/>
      <c r="H41" s="55"/>
      <c r="I41" s="54"/>
      <c r="J41" s="54"/>
    </row>
    <row r="42" spans="1:10" x14ac:dyDescent="0.25">
      <c r="A42" s="54">
        <v>3</v>
      </c>
      <c r="B42" s="57" t="s">
        <v>91</v>
      </c>
      <c r="C42" s="55"/>
      <c r="D42" s="53"/>
      <c r="E42" s="53"/>
      <c r="F42" s="53"/>
      <c r="G42" s="53"/>
      <c r="H42" s="55"/>
      <c r="I42" s="54"/>
      <c r="J42" s="54"/>
    </row>
    <row r="43" spans="1:10" x14ac:dyDescent="0.25">
      <c r="A43" s="54">
        <v>4</v>
      </c>
      <c r="B43" s="57" t="s">
        <v>92</v>
      </c>
      <c r="C43" s="55"/>
      <c r="D43" s="53"/>
      <c r="E43" s="53"/>
      <c r="F43" s="53"/>
      <c r="G43" s="53"/>
      <c r="H43" s="55"/>
      <c r="I43" s="54"/>
      <c r="J43" s="54"/>
    </row>
    <row r="44" spans="1:10" ht="15" customHeight="1" x14ac:dyDescent="0.25">
      <c r="A44" s="197" t="s">
        <v>107</v>
      </c>
      <c r="B44" s="197"/>
      <c r="C44" s="197"/>
      <c r="D44" s="197"/>
      <c r="E44" s="197"/>
      <c r="F44" s="197"/>
      <c r="G44" s="197"/>
      <c r="H44" s="197"/>
      <c r="I44" s="197"/>
      <c r="J44" s="197"/>
    </row>
    <row r="45" spans="1:10" ht="25.5" x14ac:dyDescent="0.25">
      <c r="A45" s="58" t="s">
        <v>40</v>
      </c>
      <c r="B45" s="59" t="s">
        <v>86</v>
      </c>
      <c r="C45" s="58" t="s">
        <v>88</v>
      </c>
      <c r="D45" s="53"/>
      <c r="E45" s="53"/>
      <c r="F45" s="53"/>
      <c r="G45" s="53"/>
      <c r="H45" s="58" t="s">
        <v>99</v>
      </c>
      <c r="I45" s="58" t="s">
        <v>101</v>
      </c>
      <c r="J45" s="58" t="s">
        <v>100</v>
      </c>
    </row>
    <row r="46" spans="1:10" x14ac:dyDescent="0.25">
      <c r="A46" s="54">
        <v>1</v>
      </c>
      <c r="B46" s="57" t="s">
        <v>89</v>
      </c>
      <c r="C46" s="55"/>
      <c r="D46" s="53"/>
      <c r="E46" s="53"/>
      <c r="F46" s="53"/>
      <c r="G46" s="53">
        <f>IF('A. Opći podaci'!I27="",1,2)</f>
        <v>1</v>
      </c>
      <c r="H46" s="55"/>
      <c r="I46" s="54"/>
      <c r="J46" s="54"/>
    </row>
    <row r="47" spans="1:10" x14ac:dyDescent="0.25">
      <c r="A47" s="54">
        <v>2</v>
      </c>
      <c r="B47" s="57" t="s">
        <v>90</v>
      </c>
      <c r="C47" s="55"/>
      <c r="D47" s="53"/>
      <c r="E47" s="53"/>
      <c r="F47" s="53"/>
      <c r="G47" s="53"/>
      <c r="H47" s="55"/>
      <c r="I47" s="54"/>
      <c r="J47" s="54"/>
    </row>
    <row r="48" spans="1:10" x14ac:dyDescent="0.25">
      <c r="A48" s="54">
        <v>3</v>
      </c>
      <c r="B48" s="57" t="s">
        <v>91</v>
      </c>
      <c r="C48" s="55"/>
      <c r="D48" s="53"/>
      <c r="E48" s="53"/>
      <c r="F48" s="53"/>
      <c r="G48" s="53"/>
      <c r="H48" s="55"/>
      <c r="I48" s="54"/>
      <c r="J48" s="54"/>
    </row>
    <row r="49" spans="1:10" x14ac:dyDescent="0.25">
      <c r="A49" s="54">
        <v>4</v>
      </c>
      <c r="B49" s="57" t="s">
        <v>92</v>
      </c>
      <c r="C49" s="55"/>
      <c r="D49" s="53"/>
      <c r="E49" s="53"/>
      <c r="F49" s="53"/>
      <c r="G49" s="53"/>
      <c r="H49" s="55"/>
      <c r="I49" s="54"/>
      <c r="J49" s="54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54" sqref="B54"/>
    </sheetView>
  </sheetViews>
  <sheetFormatPr defaultRowHeight="15" x14ac:dyDescent="0.25"/>
  <cols>
    <col min="1" max="1" width="18.42578125" style="18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8" t="s">
        <v>140</v>
      </c>
      <c r="C1" s="219"/>
      <c r="D1" s="219"/>
      <c r="E1" s="219"/>
      <c r="F1" s="219"/>
      <c r="G1" s="219"/>
      <c r="H1" s="219"/>
      <c r="I1" s="219"/>
      <c r="J1" s="219"/>
      <c r="K1" s="219"/>
    </row>
    <row r="2" spans="2:16" s="18" customFormat="1" ht="32.25" customHeight="1" x14ac:dyDescent="0.25">
      <c r="B2" s="222" t="s">
        <v>157</v>
      </c>
      <c r="C2" s="223"/>
      <c r="D2" s="224"/>
      <c r="E2" s="224"/>
      <c r="F2" s="83"/>
      <c r="G2" s="83"/>
      <c r="H2" s="83"/>
      <c r="I2" s="83"/>
      <c r="J2" s="83"/>
      <c r="K2" s="83"/>
      <c r="P2" s="94">
        <f>D2</f>
        <v>0</v>
      </c>
    </row>
    <row r="3" spans="2:16" x14ac:dyDescent="0.25">
      <c r="B3" s="81" t="s">
        <v>9</v>
      </c>
      <c r="C3" s="81" t="s">
        <v>141</v>
      </c>
      <c r="D3" s="81" t="s">
        <v>142</v>
      </c>
      <c r="E3" s="81" t="s">
        <v>143</v>
      </c>
      <c r="L3" s="206" t="s">
        <v>160</v>
      </c>
      <c r="P3" s="94"/>
    </row>
    <row r="4" spans="2:16" x14ac:dyDescent="0.25">
      <c r="B4" s="24"/>
      <c r="C4" s="89"/>
      <c r="D4" s="90"/>
      <c r="E4" s="86">
        <f t="shared" ref="E4:E10" si="0">IF(($D$4:$D$10)=0,0,(D4/$D$2))</f>
        <v>0</v>
      </c>
      <c r="L4" s="207"/>
    </row>
    <row r="5" spans="2:16" x14ac:dyDescent="0.25">
      <c r="B5" s="24"/>
      <c r="C5" s="89"/>
      <c r="D5" s="90"/>
      <c r="E5" s="86">
        <f t="shared" si="0"/>
        <v>0</v>
      </c>
      <c r="L5" s="207"/>
    </row>
    <row r="6" spans="2:16" x14ac:dyDescent="0.25">
      <c r="B6" s="24"/>
      <c r="C6" s="89"/>
      <c r="D6" s="90"/>
      <c r="E6" s="86">
        <f t="shared" si="0"/>
        <v>0</v>
      </c>
      <c r="L6" s="207"/>
    </row>
    <row r="7" spans="2:16" x14ac:dyDescent="0.25">
      <c r="B7" s="24"/>
      <c r="C7" s="89"/>
      <c r="D7" s="90"/>
      <c r="E7" s="86">
        <f t="shared" si="0"/>
        <v>0</v>
      </c>
      <c r="L7" s="207"/>
      <c r="N7" s="18"/>
    </row>
    <row r="8" spans="2:16" x14ac:dyDescent="0.25">
      <c r="B8" s="24"/>
      <c r="C8" s="89"/>
      <c r="D8" s="90"/>
      <c r="E8" s="86">
        <f t="shared" si="0"/>
        <v>0</v>
      </c>
      <c r="L8" s="207"/>
      <c r="N8" s="18"/>
    </row>
    <row r="9" spans="2:16" x14ac:dyDescent="0.25">
      <c r="B9" s="24"/>
      <c r="C9" s="89"/>
      <c r="D9" s="90"/>
      <c r="E9" s="86">
        <f t="shared" si="0"/>
        <v>0</v>
      </c>
      <c r="L9" s="207"/>
      <c r="N9" s="18"/>
    </row>
    <row r="10" spans="2:16" x14ac:dyDescent="0.25">
      <c r="B10" s="24"/>
      <c r="C10" s="89"/>
      <c r="D10" s="90"/>
      <c r="E10" s="86">
        <f t="shared" si="0"/>
        <v>0</v>
      </c>
      <c r="L10" s="207"/>
      <c r="N10" s="18"/>
    </row>
    <row r="11" spans="2:16" x14ac:dyDescent="0.25">
      <c r="B11" s="81" t="s">
        <v>75</v>
      </c>
      <c r="C11" s="81" t="s">
        <v>141</v>
      </c>
      <c r="D11" s="81" t="s">
        <v>142</v>
      </c>
      <c r="E11" s="81" t="s">
        <v>143</v>
      </c>
      <c r="L11" s="207"/>
    </row>
    <row r="12" spans="2:16" x14ac:dyDescent="0.25">
      <c r="B12" s="24"/>
      <c r="C12" s="89"/>
      <c r="D12" s="90"/>
      <c r="E12" s="86">
        <f t="shared" ref="E12:E18" si="1">IF(($D$12:$D$18)=0,0,(D12/$D$2))</f>
        <v>0</v>
      </c>
      <c r="L12" s="207"/>
      <c r="N12" s="18"/>
    </row>
    <row r="13" spans="2:16" x14ac:dyDescent="0.25">
      <c r="B13" s="24"/>
      <c r="C13" s="89"/>
      <c r="D13" s="90"/>
      <c r="E13" s="86">
        <f t="shared" si="1"/>
        <v>0</v>
      </c>
      <c r="L13" s="207"/>
      <c r="N13" s="18"/>
    </row>
    <row r="14" spans="2:16" x14ac:dyDescent="0.25">
      <c r="B14" s="24"/>
      <c r="C14" s="89"/>
      <c r="D14" s="90"/>
      <c r="E14" s="86">
        <f t="shared" si="1"/>
        <v>0</v>
      </c>
      <c r="L14" s="207"/>
      <c r="N14" s="18"/>
    </row>
    <row r="15" spans="2:16" x14ac:dyDescent="0.25">
      <c r="B15" s="24"/>
      <c r="C15" s="89"/>
      <c r="D15" s="90"/>
      <c r="E15" s="86">
        <f t="shared" si="1"/>
        <v>0</v>
      </c>
      <c r="L15" s="207"/>
      <c r="N15" s="18"/>
    </row>
    <row r="16" spans="2:16" x14ac:dyDescent="0.25">
      <c r="B16" s="24"/>
      <c r="C16" s="89"/>
      <c r="D16" s="90"/>
      <c r="E16" s="86">
        <f t="shared" si="1"/>
        <v>0</v>
      </c>
      <c r="L16" s="207"/>
      <c r="N16" s="18"/>
    </row>
    <row r="17" spans="2:12" x14ac:dyDescent="0.25">
      <c r="B17" s="24"/>
      <c r="C17" s="89"/>
      <c r="D17" s="90"/>
      <c r="E17" s="86">
        <f t="shared" si="1"/>
        <v>0</v>
      </c>
      <c r="L17" s="207"/>
    </row>
    <row r="18" spans="2:12" x14ac:dyDescent="0.25">
      <c r="B18" s="24"/>
      <c r="C18" s="89"/>
      <c r="D18" s="90"/>
      <c r="E18" s="86">
        <f t="shared" si="1"/>
        <v>0</v>
      </c>
      <c r="L18" s="207"/>
    </row>
    <row r="19" spans="2:12" x14ac:dyDescent="0.25">
      <c r="B19" s="220"/>
      <c r="C19" s="221"/>
      <c r="D19" s="87" t="s">
        <v>145</v>
      </c>
      <c r="E19" s="88">
        <f>SUM(E4:E10,E12:E18)</f>
        <v>0</v>
      </c>
      <c r="L19" s="208"/>
    </row>
    <row r="20" spans="2:12" x14ac:dyDescent="0.25">
      <c r="B20" s="82" t="s">
        <v>76</v>
      </c>
      <c r="C20" s="82" t="s">
        <v>141</v>
      </c>
      <c r="D20" s="82" t="s">
        <v>142</v>
      </c>
      <c r="E20" s="82" t="s">
        <v>143</v>
      </c>
    </row>
    <row r="21" spans="2:12" x14ac:dyDescent="0.25">
      <c r="B21" s="24"/>
      <c r="C21" s="89"/>
      <c r="D21" s="90"/>
      <c r="E21" s="86">
        <f t="shared" ref="E21:E26" si="2">IF(($D$21:$D$26)=0,0,(D21/$D$2))</f>
        <v>0</v>
      </c>
    </row>
    <row r="22" spans="2:12" x14ac:dyDescent="0.25">
      <c r="B22" s="24"/>
      <c r="C22" s="89"/>
      <c r="D22" s="90"/>
      <c r="E22" s="86">
        <f t="shared" si="2"/>
        <v>0</v>
      </c>
    </row>
    <row r="23" spans="2:12" x14ac:dyDescent="0.25">
      <c r="B23" s="24"/>
      <c r="C23" s="89"/>
      <c r="D23" s="90"/>
      <c r="E23" s="86">
        <f t="shared" si="2"/>
        <v>0</v>
      </c>
    </row>
    <row r="24" spans="2:12" x14ac:dyDescent="0.25">
      <c r="B24" s="24"/>
      <c r="C24" s="89"/>
      <c r="D24" s="90"/>
      <c r="E24" s="86">
        <f t="shared" si="2"/>
        <v>0</v>
      </c>
    </row>
    <row r="25" spans="2:12" x14ac:dyDescent="0.25">
      <c r="B25" s="24"/>
      <c r="C25" s="89"/>
      <c r="D25" s="90"/>
      <c r="E25" s="86">
        <f t="shared" si="2"/>
        <v>0</v>
      </c>
    </row>
    <row r="26" spans="2:12" x14ac:dyDescent="0.25">
      <c r="B26" s="24"/>
      <c r="C26" s="89"/>
      <c r="D26" s="90"/>
      <c r="E26" s="86">
        <f t="shared" si="2"/>
        <v>0</v>
      </c>
    </row>
    <row r="27" spans="2:12" x14ac:dyDescent="0.25">
      <c r="B27" s="212" t="s">
        <v>158</v>
      </c>
      <c r="C27" s="213"/>
      <c r="D27" s="214"/>
      <c r="E27" s="98">
        <f>SUM(E21:E26)</f>
        <v>0</v>
      </c>
    </row>
    <row r="28" spans="2:12" x14ac:dyDescent="0.25">
      <c r="B28" s="82" t="s">
        <v>77</v>
      </c>
      <c r="C28" s="82" t="s">
        <v>141</v>
      </c>
      <c r="D28" s="91" t="s">
        <v>142</v>
      </c>
      <c r="E28" s="91" t="s">
        <v>143</v>
      </c>
    </row>
    <row r="29" spans="2:12" x14ac:dyDescent="0.25">
      <c r="B29" s="24"/>
      <c r="C29" s="89"/>
      <c r="D29" s="90"/>
      <c r="E29" s="85">
        <f>IF(($D$29:$D$35)=0,0,(D29/$D$2))</f>
        <v>0</v>
      </c>
      <c r="L29" s="209" t="s">
        <v>156</v>
      </c>
    </row>
    <row r="30" spans="2:12" x14ac:dyDescent="0.25">
      <c r="B30" s="24"/>
      <c r="C30" s="89"/>
      <c r="D30" s="90"/>
      <c r="E30" s="85">
        <f t="shared" ref="E30:E35" si="3">IF(($D$29:$D$35)=0,0,(D30/$D$2))</f>
        <v>0</v>
      </c>
      <c r="L30" s="210"/>
    </row>
    <row r="31" spans="2:12" x14ac:dyDescent="0.25">
      <c r="B31" s="24"/>
      <c r="C31" s="89"/>
      <c r="D31" s="90"/>
      <c r="E31" s="85">
        <f t="shared" si="3"/>
        <v>0</v>
      </c>
      <c r="L31" s="210"/>
    </row>
    <row r="32" spans="2:12" x14ac:dyDescent="0.25">
      <c r="B32" s="24"/>
      <c r="C32" s="89"/>
      <c r="D32" s="90"/>
      <c r="E32" s="85">
        <f t="shared" si="3"/>
        <v>0</v>
      </c>
      <c r="L32" s="210"/>
    </row>
    <row r="33" spans="2:12" x14ac:dyDescent="0.25">
      <c r="B33" s="24"/>
      <c r="C33" s="89"/>
      <c r="D33" s="90"/>
      <c r="E33" s="85">
        <f t="shared" si="3"/>
        <v>0</v>
      </c>
      <c r="L33" s="210"/>
    </row>
    <row r="34" spans="2:12" x14ac:dyDescent="0.25">
      <c r="B34" s="24"/>
      <c r="C34" s="89"/>
      <c r="D34" s="90"/>
      <c r="E34" s="85">
        <f t="shared" si="3"/>
        <v>0</v>
      </c>
      <c r="L34" s="210"/>
    </row>
    <row r="35" spans="2:12" x14ac:dyDescent="0.25">
      <c r="B35" s="24"/>
      <c r="C35" s="89"/>
      <c r="D35" s="90"/>
      <c r="E35" s="85">
        <f t="shared" si="3"/>
        <v>0</v>
      </c>
      <c r="L35" s="210"/>
    </row>
    <row r="36" spans="2:12" ht="15.75" thickBot="1" x14ac:dyDescent="0.3">
      <c r="B36" s="84"/>
      <c r="C36" s="84"/>
      <c r="D36" s="92" t="s">
        <v>155</v>
      </c>
      <c r="E36" s="99">
        <f>SUM(E29:E35)</f>
        <v>0</v>
      </c>
      <c r="L36" s="211"/>
    </row>
    <row r="37" spans="2:12" ht="15.75" thickBot="1" x14ac:dyDescent="0.3">
      <c r="B37" s="215" t="s">
        <v>144</v>
      </c>
      <c r="C37" s="216"/>
      <c r="D37" s="217"/>
      <c r="E37" s="10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tabSelected="1" workbookViewId="0">
      <selection activeCell="C6" sqref="C6:D6"/>
    </sheetView>
  </sheetViews>
  <sheetFormatPr defaultRowHeight="15" x14ac:dyDescent="0.25"/>
  <cols>
    <col min="1" max="1" width="29.28515625" style="18" customWidth="1"/>
    <col min="2" max="3" width="9.140625" style="18"/>
    <col min="4" max="4" width="13.85546875" style="18" customWidth="1"/>
    <col min="5" max="5" width="20.85546875" style="18" customWidth="1"/>
    <col min="6" max="6" width="13.5703125" style="18" customWidth="1"/>
    <col min="7" max="7" width="9.140625" style="18"/>
    <col min="8" max="8" width="21.140625" style="18" customWidth="1"/>
    <col min="9" max="9" width="0.140625" style="18" customWidth="1"/>
    <col min="10" max="10" width="21.140625" style="18" hidden="1" customWidth="1"/>
    <col min="11" max="16384" width="9.140625" style="18"/>
  </cols>
  <sheetData>
    <row r="1" spans="1:39" ht="62.25" customHeight="1" x14ac:dyDescent="0.25">
      <c r="A1" s="235" t="s">
        <v>146</v>
      </c>
      <c r="B1" s="235"/>
      <c r="C1" s="235"/>
      <c r="D1" s="235"/>
      <c r="E1" s="235"/>
      <c r="F1" s="235"/>
      <c r="G1" s="235"/>
      <c r="H1" s="235"/>
      <c r="I1" s="235"/>
      <c r="J1" s="235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</row>
    <row r="2" spans="1:39" ht="19.5" customHeight="1" x14ac:dyDescent="0.25">
      <c r="A2" s="236" t="s">
        <v>147</v>
      </c>
      <c r="B2" s="236"/>
      <c r="C2" s="236"/>
      <c r="D2" s="236"/>
      <c r="E2" s="236"/>
      <c r="F2" s="236"/>
      <c r="G2" s="236"/>
      <c r="H2" s="236"/>
      <c r="I2" s="117"/>
      <c r="J2" s="11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</row>
    <row r="3" spans="1:39" ht="12.75" customHeight="1" x14ac:dyDescent="0.25">
      <c r="A3" s="237" t="s">
        <v>11</v>
      </c>
      <c r="B3" s="237"/>
      <c r="C3" s="237" t="s">
        <v>56</v>
      </c>
      <c r="D3" s="237"/>
      <c r="E3" s="127" t="s">
        <v>16</v>
      </c>
      <c r="F3" s="127" t="s">
        <v>2</v>
      </c>
      <c r="G3" s="127" t="s">
        <v>55</v>
      </c>
      <c r="H3" s="127" t="s">
        <v>159</v>
      </c>
      <c r="I3" s="117"/>
      <c r="J3" s="11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</row>
    <row r="4" spans="1:39" ht="23.25" customHeight="1" x14ac:dyDescent="0.25">
      <c r="A4" s="238">
        <f>'[1]A. Opći podaci'!A19:B19</f>
        <v>0</v>
      </c>
      <c r="B4" s="239"/>
      <c r="C4" s="239">
        <f>'[1]A. Opći podaci'!C19:E19</f>
        <v>0</v>
      </c>
      <c r="D4" s="239"/>
      <c r="E4" s="118">
        <f>'[1]A. Opći podaci'!AC19</f>
        <v>0</v>
      </c>
      <c r="F4" s="119">
        <f>'[1]A. Opći podaci'!I19</f>
        <v>0</v>
      </c>
      <c r="G4" s="120">
        <f>'[1]A. Opći podaci'!J19</f>
        <v>0</v>
      </c>
      <c r="H4" s="118">
        <f>'[1]A. Opći podaci'!AE19</f>
        <v>0</v>
      </c>
      <c r="I4" s="117"/>
      <c r="J4" s="11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</row>
    <row r="5" spans="1:39" ht="18.75" customHeight="1" x14ac:dyDescent="0.25">
      <c r="A5" s="232" t="s">
        <v>148</v>
      </c>
      <c r="B5" s="232"/>
      <c r="C5" s="232"/>
      <c r="D5" s="232"/>
      <c r="E5" s="232"/>
      <c r="F5" s="232"/>
      <c r="G5" s="232"/>
      <c r="H5" s="232"/>
      <c r="I5" s="117"/>
      <c r="J5" s="11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</row>
    <row r="6" spans="1:39" ht="16.5" customHeight="1" x14ac:dyDescent="0.25">
      <c r="A6" s="237" t="s">
        <v>11</v>
      </c>
      <c r="B6" s="237"/>
      <c r="C6" s="237" t="s">
        <v>56</v>
      </c>
      <c r="D6" s="237"/>
      <c r="E6" s="127" t="s">
        <v>16</v>
      </c>
      <c r="F6" s="127" t="s">
        <v>2</v>
      </c>
      <c r="G6" s="127" t="s">
        <v>55</v>
      </c>
      <c r="H6" s="127" t="s">
        <v>59</v>
      </c>
      <c r="I6" s="117"/>
      <c r="J6" s="11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</row>
    <row r="7" spans="1:39" x14ac:dyDescent="0.25">
      <c r="A7" s="233">
        <f>'[1]A. Opći podaci'!AC25</f>
        <v>0</v>
      </c>
      <c r="B7" s="234"/>
      <c r="C7" s="234">
        <f>'[1]A. Opći podaci'!AD25</f>
        <v>0</v>
      </c>
      <c r="D7" s="234"/>
      <c r="E7" s="121">
        <f>'[1]A. Opći podaci'!AE25</f>
        <v>0</v>
      </c>
      <c r="F7" s="122">
        <f>'[1]A. Opći podaci'!AF25</f>
        <v>0</v>
      </c>
      <c r="G7" s="123">
        <f>'[1]A. Opći podaci'!AG25</f>
        <v>0</v>
      </c>
      <c r="H7" s="121">
        <f>'[1]A. Opći podaci'!AH25</f>
        <v>0</v>
      </c>
      <c r="I7" s="117"/>
      <c r="J7" s="11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</row>
    <row r="8" spans="1:39" x14ac:dyDescent="0.25">
      <c r="A8" s="233">
        <f>'[1]A. Opći podaci'!AC26</f>
        <v>0</v>
      </c>
      <c r="B8" s="234"/>
      <c r="C8" s="234">
        <f>'[1]A. Opći podaci'!AD26</f>
        <v>0</v>
      </c>
      <c r="D8" s="234"/>
      <c r="E8" s="121">
        <f>'[1]A. Opći podaci'!AE26</f>
        <v>0</v>
      </c>
      <c r="F8" s="122">
        <f>'[1]A. Opći podaci'!AF26</f>
        <v>0</v>
      </c>
      <c r="G8" s="123">
        <f>'[1]A. Opći podaci'!AG26</f>
        <v>0</v>
      </c>
      <c r="H8" s="121">
        <f>'[1]A. Opći podaci'!AH26</f>
        <v>0</v>
      </c>
      <c r="I8" s="117"/>
      <c r="J8" s="11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</row>
    <row r="9" spans="1:39" x14ac:dyDescent="0.25">
      <c r="A9" s="233">
        <f>'[1]A. Opći podaci'!AC27</f>
        <v>0</v>
      </c>
      <c r="B9" s="234"/>
      <c r="C9" s="234">
        <f>'[1]A. Opći podaci'!AD27</f>
        <v>0</v>
      </c>
      <c r="D9" s="234"/>
      <c r="E9" s="121">
        <f>'[1]A. Opći podaci'!AE27</f>
        <v>0</v>
      </c>
      <c r="F9" s="122">
        <f>'[1]A. Opći podaci'!AF27</f>
        <v>0</v>
      </c>
      <c r="G9" s="123">
        <f>'[1]A. Opći podaci'!AG27</f>
        <v>0</v>
      </c>
      <c r="H9" s="121">
        <f>'[1]A. Opći podaci'!AH27</f>
        <v>0</v>
      </c>
      <c r="I9" s="117"/>
      <c r="J9" s="11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</row>
    <row r="10" spans="1:39" x14ac:dyDescent="0.25">
      <c r="A10" s="233">
        <f>'[1]A. Opći podaci'!AC28</f>
        <v>0</v>
      </c>
      <c r="B10" s="234"/>
      <c r="C10" s="234">
        <f>'[1]A. Opći podaci'!AD28</f>
        <v>0</v>
      </c>
      <c r="D10" s="234"/>
      <c r="E10" s="121">
        <f>'[1]A. Opći podaci'!AE28</f>
        <v>0</v>
      </c>
      <c r="F10" s="122">
        <f>'[1]A. Opći podaci'!AF28</f>
        <v>0</v>
      </c>
      <c r="G10" s="123">
        <f>'[1]A. Opći podaci'!AG28</f>
        <v>0</v>
      </c>
      <c r="H10" s="121">
        <f>'[1]A. Opći podaci'!AH28</f>
        <v>0</v>
      </c>
      <c r="I10" s="117"/>
      <c r="J10" s="11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</row>
    <row r="11" spans="1:39" x14ac:dyDescent="0.25">
      <c r="A11" s="233">
        <f>'[1]A. Opći podaci'!AC29</f>
        <v>0</v>
      </c>
      <c r="B11" s="234"/>
      <c r="C11" s="234">
        <f>'[1]A. Opći podaci'!AD29</f>
        <v>0</v>
      </c>
      <c r="D11" s="234"/>
      <c r="E11" s="121">
        <f>'[1]A. Opći podaci'!AE29</f>
        <v>0</v>
      </c>
      <c r="F11" s="122">
        <f>'[1]A. Opći podaci'!AF29</f>
        <v>0</v>
      </c>
      <c r="G11" s="123">
        <f>'[1]A. Opći podaci'!AG29</f>
        <v>0</v>
      </c>
      <c r="H11" s="121">
        <f>'[1]A. Opći podaci'!AH29</f>
        <v>0</v>
      </c>
      <c r="I11" s="117"/>
      <c r="J11" s="11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</row>
    <row r="12" spans="1:39" x14ac:dyDescent="0.25">
      <c r="A12" s="233">
        <f>'[1]A. Opći podaci'!AC30</f>
        <v>0</v>
      </c>
      <c r="B12" s="234"/>
      <c r="C12" s="234">
        <f>'[1]A. Opći podaci'!AD30</f>
        <v>0</v>
      </c>
      <c r="D12" s="234"/>
      <c r="E12" s="121">
        <f>'[1]A. Opći podaci'!AE30</f>
        <v>0</v>
      </c>
      <c r="F12" s="122">
        <f>'[1]A. Opći podaci'!AF30</f>
        <v>0</v>
      </c>
      <c r="G12" s="123">
        <f>'[1]A. Opći podaci'!AG30</f>
        <v>0</v>
      </c>
      <c r="H12" s="121">
        <f>'[1]A. Opći podaci'!AH30</f>
        <v>0</v>
      </c>
      <c r="I12" s="117"/>
      <c r="J12" s="11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</row>
    <row r="13" spans="1:39" x14ac:dyDescent="0.25">
      <c r="A13" s="233">
        <f>'[1]A. Opći podaci'!AC31</f>
        <v>0</v>
      </c>
      <c r="B13" s="234"/>
      <c r="C13" s="234">
        <f>'[1]A. Opći podaci'!AD31</f>
        <v>0</v>
      </c>
      <c r="D13" s="234"/>
      <c r="E13" s="121">
        <f>'[1]A. Opći podaci'!AE31</f>
        <v>0</v>
      </c>
      <c r="F13" s="122">
        <f>'[1]A. Opći podaci'!AF31</f>
        <v>0</v>
      </c>
      <c r="G13" s="123">
        <f>'[1]A. Opći podaci'!AG31</f>
        <v>0</v>
      </c>
      <c r="H13" s="121">
        <f>'[1]A. Opći podaci'!AH31</f>
        <v>0</v>
      </c>
      <c r="I13" s="117"/>
      <c r="J13" s="11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</row>
    <row r="14" spans="1:39" x14ac:dyDescent="0.25">
      <c r="A14" s="225" t="s">
        <v>149</v>
      </c>
      <c r="B14" s="225"/>
      <c r="C14" s="225"/>
      <c r="D14" s="225"/>
      <c r="E14" s="225"/>
      <c r="F14" s="225"/>
      <c r="G14" s="225"/>
      <c r="H14" s="225"/>
      <c r="I14" s="117"/>
      <c r="J14" s="11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</row>
    <row r="15" spans="1:39" x14ac:dyDescent="0.25">
      <c r="A15" s="227"/>
      <c r="B15" s="227"/>
      <c r="C15" s="227"/>
      <c r="D15" s="227"/>
      <c r="E15" s="227"/>
      <c r="F15" s="227"/>
      <c r="G15" s="227"/>
      <c r="H15" s="227"/>
      <c r="I15" s="117"/>
      <c r="J15" s="11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</row>
    <row r="16" spans="1:39" x14ac:dyDescent="0.25">
      <c r="A16" s="227"/>
      <c r="B16" s="227"/>
      <c r="C16" s="227"/>
      <c r="D16" s="227"/>
      <c r="E16" s="227"/>
      <c r="F16" s="227"/>
      <c r="G16" s="227"/>
      <c r="H16" s="227"/>
      <c r="I16" s="117"/>
      <c r="J16" s="11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</row>
    <row r="17" spans="1:39" x14ac:dyDescent="0.25">
      <c r="A17" s="227"/>
      <c r="B17" s="227"/>
      <c r="C17" s="227"/>
      <c r="D17" s="227"/>
      <c r="E17" s="227"/>
      <c r="F17" s="227"/>
      <c r="G17" s="227"/>
      <c r="H17" s="227"/>
      <c r="I17" s="117"/>
      <c r="J17" s="11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</row>
    <row r="18" spans="1:39" x14ac:dyDescent="0.25">
      <c r="A18" s="231" t="s">
        <v>224</v>
      </c>
      <c r="B18" s="231"/>
      <c r="C18" s="231"/>
      <c r="D18" s="231"/>
      <c r="E18" s="231"/>
      <c r="F18" s="231"/>
      <c r="G18" s="231"/>
      <c r="H18" s="231"/>
      <c r="I18" s="117"/>
      <c r="J18" s="11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</row>
    <row r="19" spans="1:39" x14ac:dyDescent="0.25">
      <c r="A19" s="227"/>
      <c r="B19" s="227"/>
      <c r="C19" s="227"/>
      <c r="D19" s="227"/>
      <c r="E19" s="227"/>
      <c r="F19" s="227"/>
      <c r="G19" s="227"/>
      <c r="H19" s="227"/>
      <c r="I19" s="117"/>
      <c r="J19" s="11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</row>
    <row r="20" spans="1:39" x14ac:dyDescent="0.25">
      <c r="A20" s="225" t="s">
        <v>150</v>
      </c>
      <c r="B20" s="225"/>
      <c r="C20" s="225"/>
      <c r="D20" s="225"/>
      <c r="E20" s="225"/>
      <c r="F20" s="225"/>
      <c r="G20" s="225"/>
      <c r="H20" s="225"/>
      <c r="I20" s="117"/>
      <c r="J20" s="11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</row>
    <row r="21" spans="1:39" x14ac:dyDescent="0.25">
      <c r="A21" s="226"/>
      <c r="B21" s="226"/>
      <c r="C21" s="226"/>
      <c r="D21" s="226"/>
      <c r="E21" s="226"/>
      <c r="F21" s="226"/>
      <c r="G21" s="226"/>
      <c r="H21" s="226"/>
      <c r="I21" s="117"/>
      <c r="J21" s="11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</row>
    <row r="22" spans="1:39" x14ac:dyDescent="0.25">
      <c r="A22" s="226"/>
      <c r="B22" s="226"/>
      <c r="C22" s="226"/>
      <c r="D22" s="226"/>
      <c r="E22" s="226"/>
      <c r="F22" s="226"/>
      <c r="G22" s="226"/>
      <c r="H22" s="226"/>
      <c r="I22" s="117"/>
      <c r="J22" s="11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</row>
    <row r="23" spans="1:39" x14ac:dyDescent="0.25">
      <c r="A23" s="226"/>
      <c r="B23" s="226"/>
      <c r="C23" s="226"/>
      <c r="D23" s="226"/>
      <c r="E23" s="226"/>
      <c r="F23" s="226"/>
      <c r="G23" s="226"/>
      <c r="H23" s="226"/>
      <c r="I23" s="117"/>
      <c r="J23" s="11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</row>
    <row r="24" spans="1:39" x14ac:dyDescent="0.25">
      <c r="A24" s="226"/>
      <c r="B24" s="226"/>
      <c r="C24" s="226"/>
      <c r="D24" s="226"/>
      <c r="E24" s="226"/>
      <c r="F24" s="226"/>
      <c r="G24" s="226"/>
      <c r="H24" s="226"/>
      <c r="I24" s="117"/>
      <c r="J24" s="11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</row>
    <row r="25" spans="1:39" x14ac:dyDescent="0.25">
      <c r="A25" s="226"/>
      <c r="B25" s="226"/>
      <c r="C25" s="226"/>
      <c r="D25" s="226"/>
      <c r="E25" s="226"/>
      <c r="F25" s="226"/>
      <c r="G25" s="226"/>
      <c r="H25" s="226"/>
      <c r="I25" s="117"/>
      <c r="J25" s="11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</row>
    <row r="26" spans="1:39" x14ac:dyDescent="0.25">
      <c r="A26" s="225" t="s">
        <v>151</v>
      </c>
      <c r="B26" s="225"/>
      <c r="C26" s="225"/>
      <c r="D26" s="225"/>
      <c r="E26" s="225"/>
      <c r="F26" s="225"/>
      <c r="G26" s="225"/>
      <c r="H26" s="225"/>
      <c r="I26" s="117"/>
      <c r="J26" s="11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</row>
    <row r="27" spans="1:39" x14ac:dyDescent="0.25">
      <c r="A27" s="226"/>
      <c r="B27" s="226"/>
      <c r="C27" s="226"/>
      <c r="D27" s="226"/>
      <c r="E27" s="226"/>
      <c r="F27" s="226"/>
      <c r="G27" s="226"/>
      <c r="H27" s="226"/>
      <c r="I27" s="117"/>
      <c r="J27" s="11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</row>
    <row r="28" spans="1:39" x14ac:dyDescent="0.25">
      <c r="A28" s="226"/>
      <c r="B28" s="226"/>
      <c r="C28" s="226"/>
      <c r="D28" s="226"/>
      <c r="E28" s="226"/>
      <c r="F28" s="226"/>
      <c r="G28" s="226"/>
      <c r="H28" s="226"/>
      <c r="I28" s="117"/>
      <c r="J28" s="11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</row>
    <row r="29" spans="1:39" x14ac:dyDescent="0.25">
      <c r="A29" s="226"/>
      <c r="B29" s="226"/>
      <c r="C29" s="226"/>
      <c r="D29" s="226"/>
      <c r="E29" s="226"/>
      <c r="F29" s="226"/>
      <c r="G29" s="226"/>
      <c r="H29" s="226"/>
      <c r="I29" s="117"/>
      <c r="J29" s="11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</row>
    <row r="30" spans="1:39" x14ac:dyDescent="0.25">
      <c r="A30" s="226"/>
      <c r="B30" s="226"/>
      <c r="C30" s="226"/>
      <c r="D30" s="226"/>
      <c r="E30" s="226"/>
      <c r="F30" s="226"/>
      <c r="G30" s="226"/>
      <c r="H30" s="226"/>
      <c r="I30" s="117"/>
      <c r="J30" s="11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</row>
    <row r="31" spans="1:39" ht="74.25" customHeight="1" x14ac:dyDescent="0.25">
      <c r="A31" s="232" t="s">
        <v>152</v>
      </c>
      <c r="B31" s="232"/>
      <c r="C31" s="232"/>
      <c r="D31" s="232"/>
      <c r="E31" s="232"/>
      <c r="F31" s="232"/>
      <c r="G31" s="232"/>
      <c r="H31" s="232"/>
      <c r="I31" s="117"/>
      <c r="J31" s="11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</row>
    <row r="32" spans="1:39" ht="53.25" customHeight="1" x14ac:dyDescent="0.25">
      <c r="A32" s="124" t="s">
        <v>202</v>
      </c>
      <c r="B32" s="230"/>
      <c r="C32" s="230"/>
      <c r="D32" s="230"/>
      <c r="E32" s="230"/>
      <c r="F32" s="230"/>
      <c r="G32" s="230"/>
      <c r="H32" s="230"/>
      <c r="I32" s="117"/>
      <c r="J32" s="11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</row>
    <row r="33" spans="1:39" ht="59.25" customHeight="1" x14ac:dyDescent="0.25">
      <c r="A33" s="124" t="s">
        <v>203</v>
      </c>
      <c r="B33" s="230"/>
      <c r="C33" s="230"/>
      <c r="D33" s="230"/>
      <c r="E33" s="230"/>
      <c r="F33" s="230"/>
      <c r="G33" s="230"/>
      <c r="H33" s="230"/>
      <c r="I33" s="117"/>
      <c r="J33" s="11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</row>
    <row r="34" spans="1:39" ht="39.75" customHeight="1" x14ac:dyDescent="0.25">
      <c r="A34" s="124" t="s">
        <v>204</v>
      </c>
      <c r="B34" s="230"/>
      <c r="C34" s="230"/>
      <c r="D34" s="230"/>
      <c r="E34" s="230"/>
      <c r="F34" s="230"/>
      <c r="G34" s="230"/>
      <c r="H34" s="230"/>
      <c r="I34" s="117"/>
      <c r="J34" s="11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</row>
    <row r="35" spans="1:39" ht="48.75" customHeight="1" x14ac:dyDescent="0.25">
      <c r="A35" s="124" t="s">
        <v>205</v>
      </c>
      <c r="B35" s="230"/>
      <c r="C35" s="230"/>
      <c r="D35" s="230"/>
      <c r="E35" s="230"/>
      <c r="F35" s="230"/>
      <c r="G35" s="230"/>
      <c r="H35" s="230"/>
      <c r="I35" s="117"/>
      <c r="J35" s="11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</row>
    <row r="36" spans="1:39" ht="39" customHeight="1" x14ac:dyDescent="0.25">
      <c r="A36" s="124" t="s">
        <v>206</v>
      </c>
      <c r="B36" s="230"/>
      <c r="C36" s="230"/>
      <c r="D36" s="230"/>
      <c r="E36" s="230"/>
      <c r="F36" s="230"/>
      <c r="G36" s="230"/>
      <c r="H36" s="230"/>
      <c r="I36" s="117"/>
      <c r="J36" s="11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</row>
    <row r="37" spans="1:39" x14ac:dyDescent="0.25">
      <c r="A37" s="225" t="s">
        <v>153</v>
      </c>
      <c r="B37" s="225"/>
      <c r="C37" s="225"/>
      <c r="D37" s="225"/>
      <c r="E37" s="225"/>
      <c r="F37" s="225"/>
      <c r="G37" s="225"/>
      <c r="H37" s="225"/>
      <c r="I37" s="117"/>
      <c r="J37" s="11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</row>
    <row r="38" spans="1:39" x14ac:dyDescent="0.25">
      <c r="A38" s="125" t="s">
        <v>207</v>
      </c>
      <c r="B38" s="227"/>
      <c r="C38" s="227"/>
      <c r="D38" s="227"/>
      <c r="E38" s="227"/>
      <c r="F38" s="227"/>
      <c r="G38" s="227"/>
      <c r="H38" s="227"/>
      <c r="I38" s="117"/>
      <c r="J38" s="11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</row>
    <row r="39" spans="1:39" ht="11.25" customHeight="1" x14ac:dyDescent="0.25">
      <c r="A39" s="126" t="s">
        <v>208</v>
      </c>
      <c r="B39" s="227"/>
      <c r="C39" s="227"/>
      <c r="D39" s="227"/>
      <c r="E39" s="227"/>
      <c r="F39" s="227"/>
      <c r="G39" s="227"/>
      <c r="H39" s="227"/>
      <c r="I39" s="117"/>
      <c r="J39" s="11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</row>
    <row r="40" spans="1:39" ht="15" customHeight="1" x14ac:dyDescent="0.25">
      <c r="A40" s="126" t="s">
        <v>209</v>
      </c>
      <c r="B40" s="227"/>
      <c r="C40" s="227"/>
      <c r="D40" s="227"/>
      <c r="E40" s="227"/>
      <c r="F40" s="227"/>
      <c r="G40" s="227"/>
      <c r="H40" s="227"/>
      <c r="I40" s="117"/>
      <c r="J40" s="11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</row>
    <row r="41" spans="1:39" ht="15" customHeight="1" x14ac:dyDescent="0.25">
      <c r="A41" s="126" t="s">
        <v>182</v>
      </c>
      <c r="B41" s="227"/>
      <c r="C41" s="227"/>
      <c r="D41" s="227"/>
      <c r="E41" s="227"/>
      <c r="F41" s="227"/>
      <c r="G41" s="227"/>
      <c r="H41" s="227"/>
      <c r="I41" s="117"/>
      <c r="J41" s="11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</row>
    <row r="42" spans="1:39" ht="47.25" customHeight="1" x14ac:dyDescent="0.25">
      <c r="A42" s="228" t="s">
        <v>154</v>
      </c>
      <c r="B42" s="228"/>
      <c r="C42" s="228"/>
      <c r="D42" s="228"/>
      <c r="E42" s="228"/>
      <c r="F42" s="228"/>
      <c r="G42" s="228"/>
      <c r="H42" s="228"/>
      <c r="I42" s="117"/>
      <c r="J42" s="11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  <row r="43" spans="1:39" x14ac:dyDescent="0.25">
      <c r="A43" s="229"/>
      <c r="B43" s="229"/>
      <c r="C43" s="229"/>
      <c r="D43" s="229"/>
      <c r="E43" s="229"/>
      <c r="F43" s="229"/>
      <c r="G43" s="229"/>
      <c r="H43" s="229"/>
      <c r="I43" s="117"/>
      <c r="J43" s="11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</row>
    <row r="44" spans="1:39" x14ac:dyDescent="0.25">
      <c r="A44" s="229"/>
      <c r="B44" s="229"/>
      <c r="C44" s="229"/>
      <c r="D44" s="229"/>
      <c r="E44" s="229"/>
      <c r="F44" s="229"/>
      <c r="G44" s="229"/>
      <c r="H44" s="229"/>
      <c r="I44" s="117"/>
      <c r="J44" s="11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</row>
    <row r="45" spans="1:39" x14ac:dyDescent="0.25">
      <c r="A45" s="229"/>
      <c r="B45" s="229"/>
      <c r="C45" s="229"/>
      <c r="D45" s="229"/>
      <c r="E45" s="229"/>
      <c r="F45" s="229"/>
      <c r="G45" s="229"/>
      <c r="H45" s="229"/>
      <c r="I45" s="117"/>
      <c r="J45" s="11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</row>
    <row r="46" spans="1:39" x14ac:dyDescent="0.25">
      <c r="A46" s="229"/>
      <c r="B46" s="229"/>
      <c r="C46" s="229"/>
      <c r="D46" s="229"/>
      <c r="E46" s="229"/>
      <c r="F46" s="229"/>
      <c r="G46" s="229"/>
      <c r="H46" s="229"/>
      <c r="I46" s="117"/>
      <c r="J46" s="11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</row>
    <row r="47" spans="1:39" x14ac:dyDescent="0.25">
      <c r="A47" s="225" t="s">
        <v>210</v>
      </c>
      <c r="B47" s="225"/>
      <c r="C47" s="225"/>
      <c r="D47" s="225"/>
      <c r="E47" s="225"/>
      <c r="F47" s="225"/>
      <c r="G47" s="225"/>
      <c r="H47" s="225"/>
      <c r="I47" s="117"/>
      <c r="J47" s="11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</row>
    <row r="48" spans="1:39" x14ac:dyDescent="0.25">
      <c r="A48" s="126" t="s">
        <v>189</v>
      </c>
      <c r="B48" s="227" t="s">
        <v>211</v>
      </c>
      <c r="C48" s="227"/>
      <c r="D48" s="126" t="s">
        <v>212</v>
      </c>
      <c r="E48" s="227" t="s">
        <v>213</v>
      </c>
      <c r="F48" s="227"/>
      <c r="G48" s="227" t="s">
        <v>182</v>
      </c>
      <c r="H48" s="227"/>
      <c r="I48" s="117"/>
      <c r="J48" s="11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</row>
    <row r="49" spans="1:39" x14ac:dyDescent="0.25">
      <c r="A49" s="126" t="s">
        <v>58</v>
      </c>
      <c r="B49" s="227"/>
      <c r="C49" s="227"/>
      <c r="D49" s="126"/>
      <c r="E49" s="227"/>
      <c r="F49" s="227"/>
      <c r="G49" s="227"/>
      <c r="H49" s="227"/>
      <c r="I49" s="117"/>
      <c r="J49" s="11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</row>
    <row r="50" spans="1:39" x14ac:dyDescent="0.25">
      <c r="A50" s="126" t="s">
        <v>62</v>
      </c>
      <c r="B50" s="227"/>
      <c r="C50" s="227"/>
      <c r="D50" s="126"/>
      <c r="E50" s="227"/>
      <c r="F50" s="227"/>
      <c r="G50" s="227"/>
      <c r="H50" s="227"/>
      <c r="I50" s="117"/>
      <c r="J50" s="11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</row>
    <row r="51" spans="1:39" x14ac:dyDescent="0.25">
      <c r="A51" s="126" t="s">
        <v>63</v>
      </c>
      <c r="B51" s="227"/>
      <c r="C51" s="227"/>
      <c r="D51" s="126"/>
      <c r="E51" s="227"/>
      <c r="F51" s="227"/>
      <c r="G51" s="227"/>
      <c r="H51" s="227"/>
      <c r="I51" s="117"/>
      <c r="J51" s="11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</row>
    <row r="52" spans="1:39" x14ac:dyDescent="0.25">
      <c r="A52" s="225" t="s">
        <v>161</v>
      </c>
      <c r="B52" s="225"/>
      <c r="C52" s="225"/>
      <c r="D52" s="225"/>
      <c r="E52" s="225"/>
      <c r="F52" s="225"/>
      <c r="G52" s="225"/>
      <c r="H52" s="225"/>
      <c r="I52" s="117"/>
      <c r="J52" s="11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</row>
    <row r="53" spans="1:39" x14ac:dyDescent="0.25">
      <c r="A53" s="226"/>
      <c r="B53" s="226"/>
      <c r="C53" s="226"/>
      <c r="D53" s="226"/>
      <c r="E53" s="226"/>
      <c r="F53" s="226"/>
      <c r="G53" s="226"/>
      <c r="H53" s="226"/>
      <c r="I53" s="117"/>
      <c r="J53" s="11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</row>
    <row r="54" spans="1:39" x14ac:dyDescent="0.25">
      <c r="A54" s="226"/>
      <c r="B54" s="226"/>
      <c r="C54" s="226"/>
      <c r="D54" s="226"/>
      <c r="E54" s="226"/>
      <c r="F54" s="226"/>
      <c r="G54" s="226"/>
      <c r="H54" s="226"/>
      <c r="I54" s="117"/>
      <c r="J54" s="11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</row>
    <row r="55" spans="1:39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</row>
    <row r="56" spans="1:39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</row>
    <row r="57" spans="1:39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</row>
    <row r="58" spans="1:39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</row>
    <row r="59" spans="1:39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</row>
    <row r="60" spans="1:39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</row>
    <row r="61" spans="1:39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</row>
    <row r="62" spans="1:39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</row>
    <row r="63" spans="1:39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</row>
    <row r="64" spans="1:39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</row>
    <row r="65" spans="1:39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</row>
    <row r="66" spans="1:39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</row>
    <row r="67" spans="1:39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</row>
    <row r="68" spans="1:39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</row>
    <row r="69" spans="1:39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</row>
    <row r="70" spans="1:39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</row>
    <row r="71" spans="1:39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</row>
    <row r="72" spans="1:39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</row>
    <row r="73" spans="1:39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</row>
    <row r="74" spans="1:39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</row>
    <row r="75" spans="1:39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</row>
    <row r="76" spans="1:39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</row>
    <row r="77" spans="1:39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</row>
    <row r="78" spans="1:39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</row>
    <row r="79" spans="1:39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</row>
    <row r="80" spans="1:39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</row>
    <row r="81" spans="1:39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</row>
    <row r="82" spans="1:39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</row>
    <row r="83" spans="1:39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</row>
    <row r="84" spans="1:39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</row>
    <row r="85" spans="1:39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</row>
    <row r="86" spans="1:39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</row>
    <row r="87" spans="1:39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</row>
    <row r="88" spans="1:39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</row>
    <row r="89" spans="1:39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</row>
    <row r="90" spans="1:39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</row>
    <row r="91" spans="1:39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</row>
    <row r="92" spans="1:39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</row>
    <row r="93" spans="1:39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</row>
    <row r="94" spans="1:39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</row>
    <row r="95" spans="1:39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</row>
    <row r="96" spans="1:39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</row>
    <row r="97" spans="1:39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</row>
    <row r="98" spans="1:39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</row>
    <row r="99" spans="1:39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</row>
    <row r="100" spans="1:39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</row>
    <row r="101" spans="1:39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</row>
    <row r="102" spans="1:39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</row>
    <row r="103" spans="1:39" x14ac:dyDescent="0.25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</row>
    <row r="104" spans="1:39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</row>
    <row r="105" spans="1:39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</row>
    <row r="106" spans="1:39" x14ac:dyDescent="0.25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</row>
    <row r="107" spans="1:39" x14ac:dyDescent="0.25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</row>
    <row r="108" spans="1:39" x14ac:dyDescent="0.25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</row>
    <row r="109" spans="1:39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</row>
    <row r="110" spans="1:39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</row>
    <row r="111" spans="1:39" x14ac:dyDescent="0.25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</row>
    <row r="112" spans="1:39" x14ac:dyDescent="0.25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</row>
    <row r="113" spans="1:39" x14ac:dyDescent="0.25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</row>
    <row r="114" spans="1:39" x14ac:dyDescent="0.25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</row>
    <row r="115" spans="1:39" x14ac:dyDescent="0.25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</row>
    <row r="116" spans="1:39" x14ac:dyDescent="0.25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</row>
    <row r="117" spans="1:39" x14ac:dyDescent="0.25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</row>
    <row r="118" spans="1:39" x14ac:dyDescent="0.25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</row>
    <row r="119" spans="1:39" x14ac:dyDescent="0.25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</row>
    <row r="120" spans="1:39" x14ac:dyDescent="0.25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</row>
    <row r="121" spans="1:39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</row>
    <row r="122" spans="1:39" x14ac:dyDescent="0.25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</row>
    <row r="123" spans="1:39" x14ac:dyDescent="0.25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</row>
    <row r="124" spans="1:39" x14ac:dyDescent="0.25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</row>
    <row r="125" spans="1:39" x14ac:dyDescent="0.25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</row>
    <row r="126" spans="1:39" x14ac:dyDescent="0.25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</row>
    <row r="127" spans="1:39" x14ac:dyDescent="0.25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</row>
    <row r="128" spans="1:39" x14ac:dyDescent="0.25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</row>
    <row r="129" spans="1:39" x14ac:dyDescent="0.25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</row>
    <row r="130" spans="1:39" x14ac:dyDescent="0.25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</row>
    <row r="131" spans="1:39" x14ac:dyDescent="0.25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</row>
    <row r="132" spans="1:39" x14ac:dyDescent="0.25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</row>
    <row r="133" spans="1:39" x14ac:dyDescent="0.25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</row>
    <row r="134" spans="1:39" x14ac:dyDescent="0.25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</row>
    <row r="135" spans="1:39" x14ac:dyDescent="0.25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</row>
    <row r="136" spans="1:39" x14ac:dyDescent="0.25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</row>
    <row r="137" spans="1:39" x14ac:dyDescent="0.25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</row>
    <row r="138" spans="1:39" x14ac:dyDescent="0.25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</row>
    <row r="139" spans="1:39" x14ac:dyDescent="0.25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</row>
    <row r="140" spans="1:39" x14ac:dyDescent="0.25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</row>
    <row r="141" spans="1:39" x14ac:dyDescent="0.25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</row>
    <row r="142" spans="1:39" x14ac:dyDescent="0.25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</row>
    <row r="143" spans="1:39" x14ac:dyDescent="0.25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</row>
    <row r="144" spans="1:39" x14ac:dyDescent="0.25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</row>
    <row r="145" spans="1:39" x14ac:dyDescent="0.25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</row>
    <row r="146" spans="1:39" x14ac:dyDescent="0.25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</row>
    <row r="147" spans="1:39" x14ac:dyDescent="0.25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</row>
    <row r="148" spans="1:39" x14ac:dyDescent="0.25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</row>
    <row r="149" spans="1:39" x14ac:dyDescent="0.25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</row>
    <row r="150" spans="1:39" x14ac:dyDescent="0.25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</row>
    <row r="151" spans="1:39" x14ac:dyDescent="0.25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</row>
    <row r="152" spans="1:39" x14ac:dyDescent="0.25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</row>
    <row r="153" spans="1:39" x14ac:dyDescent="0.25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</row>
    <row r="154" spans="1:39" x14ac:dyDescent="0.25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</row>
    <row r="155" spans="1:39" x14ac:dyDescent="0.25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</row>
    <row r="156" spans="1:39" x14ac:dyDescent="0.25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</row>
    <row r="157" spans="1:39" x14ac:dyDescent="0.25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</row>
    <row r="158" spans="1:39" x14ac:dyDescent="0.25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</row>
    <row r="159" spans="1:39" x14ac:dyDescent="0.25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</row>
    <row r="160" spans="1:39" x14ac:dyDescent="0.25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</row>
    <row r="161" spans="1:39" x14ac:dyDescent="0.25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</row>
    <row r="162" spans="1:39" x14ac:dyDescent="0.25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</row>
    <row r="163" spans="1:39" x14ac:dyDescent="0.25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</row>
    <row r="164" spans="1:39" x14ac:dyDescent="0.25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</row>
    <row r="165" spans="1:39" x14ac:dyDescent="0.25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</row>
    <row r="166" spans="1:39" x14ac:dyDescent="0.25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</row>
    <row r="167" spans="1:39" x14ac:dyDescent="0.25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</row>
    <row r="168" spans="1:39" x14ac:dyDescent="0.25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</row>
    <row r="169" spans="1:39" x14ac:dyDescent="0.25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</row>
    <row r="170" spans="1:39" x14ac:dyDescent="0.25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</row>
    <row r="171" spans="1:39" x14ac:dyDescent="0.25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</row>
    <row r="172" spans="1:39" x14ac:dyDescent="0.25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</row>
    <row r="173" spans="1:39" x14ac:dyDescent="0.25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</row>
    <row r="174" spans="1:39" x14ac:dyDescent="0.25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</row>
    <row r="175" spans="1:39" x14ac:dyDescent="0.25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</row>
    <row r="176" spans="1:39" x14ac:dyDescent="0.25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</row>
    <row r="177" spans="1:39" x14ac:dyDescent="0.25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</row>
    <row r="178" spans="1:39" x14ac:dyDescent="0.25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</row>
    <row r="179" spans="1:39" x14ac:dyDescent="0.25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  <c r="AL179" s="107"/>
      <c r="AM179" s="107"/>
    </row>
    <row r="180" spans="1:39" x14ac:dyDescent="0.25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</row>
    <row r="181" spans="1:39" x14ac:dyDescent="0.25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</row>
    <row r="182" spans="1:39" x14ac:dyDescent="0.25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</row>
    <row r="183" spans="1:39" x14ac:dyDescent="0.25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</row>
    <row r="184" spans="1:39" x14ac:dyDescent="0.25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</row>
    <row r="185" spans="1:39" x14ac:dyDescent="0.25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</row>
    <row r="186" spans="1:39" x14ac:dyDescent="0.25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</row>
    <row r="187" spans="1:39" x14ac:dyDescent="0.25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</row>
    <row r="188" spans="1:39" x14ac:dyDescent="0.25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</row>
    <row r="189" spans="1:39" x14ac:dyDescent="0.25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</row>
    <row r="190" spans="1:39" x14ac:dyDescent="0.25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</row>
    <row r="191" spans="1:39" x14ac:dyDescent="0.25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</row>
    <row r="192" spans="1:39" x14ac:dyDescent="0.25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</row>
    <row r="193" spans="1:39" x14ac:dyDescent="0.25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</row>
    <row r="194" spans="1:39" x14ac:dyDescent="0.25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</row>
    <row r="195" spans="1:39" x14ac:dyDescent="0.25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</row>
    <row r="196" spans="1:39" x14ac:dyDescent="0.25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</row>
    <row r="197" spans="1:39" x14ac:dyDescent="0.25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</row>
    <row r="198" spans="1:39" x14ac:dyDescent="0.25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</row>
    <row r="199" spans="1:39" x14ac:dyDescent="0.25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</row>
    <row r="200" spans="1:39" x14ac:dyDescent="0.25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</row>
    <row r="201" spans="1:39" x14ac:dyDescent="0.25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</row>
    <row r="202" spans="1:39" x14ac:dyDescent="0.25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</row>
    <row r="203" spans="1:39" x14ac:dyDescent="0.25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</row>
    <row r="204" spans="1:39" x14ac:dyDescent="0.25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2023-12-20T10:32:34Z</dcterms:modified>
</cp:coreProperties>
</file>